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4 (25-94)_20230606\Opravované soupisy prací_ZD č.4\"/>
    </mc:Choice>
  </mc:AlternateContent>
  <bookViews>
    <workbookView xWindow="0" yWindow="0" windowWidth="28800" windowHeight="13830"/>
  </bookViews>
  <sheets>
    <sheet name="1.2.9_PS 03-14-12_PS 03-14-12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3" i="1" l="1"/>
  <c r="I339" i="1" l="1"/>
  <c r="O339" i="1" s="1"/>
  <c r="I335" i="1"/>
  <c r="O335" i="1" s="1"/>
  <c r="I331" i="1"/>
  <c r="Q326" i="1" s="1"/>
  <c r="I326" i="1" s="1"/>
  <c r="I327" i="1"/>
  <c r="O327" i="1" s="1"/>
  <c r="I322" i="1"/>
  <c r="O322" i="1" s="1"/>
  <c r="R321" i="1" s="1"/>
  <c r="O321" i="1" s="1"/>
  <c r="I317" i="1"/>
  <c r="O317" i="1" s="1"/>
  <c r="I313" i="1"/>
  <c r="O313" i="1" s="1"/>
  <c r="I309" i="1"/>
  <c r="O309" i="1" s="1"/>
  <c r="I305" i="1"/>
  <c r="O305" i="1" s="1"/>
  <c r="I301" i="1"/>
  <c r="O301" i="1" s="1"/>
  <c r="I297" i="1"/>
  <c r="O297" i="1" s="1"/>
  <c r="I293" i="1"/>
  <c r="O293" i="1" s="1"/>
  <c r="I289" i="1"/>
  <c r="O289" i="1" s="1"/>
  <c r="I285" i="1"/>
  <c r="O285" i="1" s="1"/>
  <c r="I281" i="1"/>
  <c r="O281" i="1" s="1"/>
  <c r="I277" i="1"/>
  <c r="O277" i="1" s="1"/>
  <c r="I273" i="1"/>
  <c r="O273" i="1" s="1"/>
  <c r="I269" i="1"/>
  <c r="O269" i="1" s="1"/>
  <c r="I265" i="1"/>
  <c r="O265" i="1" s="1"/>
  <c r="I261" i="1"/>
  <c r="O261" i="1" s="1"/>
  <c r="I257" i="1"/>
  <c r="O257" i="1" s="1"/>
  <c r="I253" i="1"/>
  <c r="O253" i="1" s="1"/>
  <c r="I249" i="1"/>
  <c r="O249" i="1" s="1"/>
  <c r="I245" i="1"/>
  <c r="O245" i="1" s="1"/>
  <c r="I241" i="1"/>
  <c r="O241" i="1" s="1"/>
  <c r="I237" i="1"/>
  <c r="O237" i="1" s="1"/>
  <c r="I233" i="1"/>
  <c r="O233" i="1" s="1"/>
  <c r="I229" i="1"/>
  <c r="O229" i="1" s="1"/>
  <c r="I225" i="1"/>
  <c r="O225" i="1" s="1"/>
  <c r="I221" i="1"/>
  <c r="O221" i="1" s="1"/>
  <c r="I217" i="1"/>
  <c r="O217" i="1" s="1"/>
  <c r="I213" i="1"/>
  <c r="O213" i="1" s="1"/>
  <c r="I209" i="1"/>
  <c r="O209" i="1" s="1"/>
  <c r="I205" i="1"/>
  <c r="O205" i="1" s="1"/>
  <c r="I201" i="1"/>
  <c r="O201" i="1" s="1"/>
  <c r="I197" i="1"/>
  <c r="O197" i="1" s="1"/>
  <c r="I193" i="1"/>
  <c r="O193" i="1" s="1"/>
  <c r="I189" i="1"/>
  <c r="O189" i="1" s="1"/>
  <c r="I185" i="1"/>
  <c r="O185" i="1" s="1"/>
  <c r="I181" i="1"/>
  <c r="O181" i="1" s="1"/>
  <c r="I177" i="1"/>
  <c r="O177" i="1" s="1"/>
  <c r="I173" i="1"/>
  <c r="O173" i="1" s="1"/>
  <c r="I169" i="1"/>
  <c r="O169" i="1" s="1"/>
  <c r="I165" i="1"/>
  <c r="O165" i="1" s="1"/>
  <c r="I161" i="1"/>
  <c r="O161" i="1" s="1"/>
  <c r="I157" i="1"/>
  <c r="O157" i="1" s="1"/>
  <c r="I153" i="1"/>
  <c r="O153" i="1" s="1"/>
  <c r="I149" i="1"/>
  <c r="O149" i="1" s="1"/>
  <c r="I145" i="1"/>
  <c r="O145" i="1" s="1"/>
  <c r="I141" i="1"/>
  <c r="O141" i="1" s="1"/>
  <c r="I137" i="1"/>
  <c r="O137" i="1" s="1"/>
  <c r="I133" i="1"/>
  <c r="O133" i="1" s="1"/>
  <c r="I129" i="1"/>
  <c r="O129" i="1" s="1"/>
  <c r="I125" i="1"/>
  <c r="O125" i="1" s="1"/>
  <c r="I121" i="1"/>
  <c r="O121" i="1" s="1"/>
  <c r="I117" i="1"/>
  <c r="O117" i="1" s="1"/>
  <c r="I113" i="1"/>
  <c r="O113" i="1" s="1"/>
  <c r="I109" i="1"/>
  <c r="O109" i="1" s="1"/>
  <c r="I105" i="1"/>
  <c r="O105" i="1" s="1"/>
  <c r="I101" i="1"/>
  <c r="O101" i="1" s="1"/>
  <c r="I97" i="1"/>
  <c r="O97" i="1" s="1"/>
  <c r="I93" i="1"/>
  <c r="O93" i="1" s="1"/>
  <c r="I89" i="1"/>
  <c r="O89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0" i="1"/>
  <c r="O20" i="1" s="1"/>
  <c r="R19" i="1" s="1"/>
  <c r="O19" i="1" s="1"/>
  <c r="I15" i="1"/>
  <c r="O15" i="1" s="1"/>
  <c r="I11" i="1"/>
  <c r="O11" i="1" s="1"/>
  <c r="R10" i="1" s="1"/>
  <c r="O10" i="1" s="1"/>
  <c r="R326" i="1" l="1"/>
  <c r="O326" i="1" s="1"/>
  <c r="R24" i="1"/>
  <c r="O24" i="1" s="1"/>
  <c r="O2" i="1"/>
  <c r="Q24" i="1"/>
  <c r="I24" i="1" s="1"/>
  <c r="Q321" i="1"/>
  <c r="I321" i="1" s="1"/>
  <c r="Q10" i="1"/>
  <c r="I10" i="1" s="1"/>
  <c r="Q19" i="1"/>
  <c r="I19" i="1" s="1"/>
  <c r="O331" i="1"/>
  <c r="I3" i="1" l="1"/>
</calcChain>
</file>

<file path=xl/sharedStrings.xml><?xml version="1.0" encoding="utf-8"?>
<sst xmlns="http://schemas.openxmlformats.org/spreadsheetml/2006/main" count="1137" uniqueCount="351">
  <si>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</si>
  <si>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</si>
  <si>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</si>
  <si>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</si>
  <si>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</si>
  <si>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</si>
  <si>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</si>
  <si>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</si>
  <si>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PS 03-14-12.2</t>
  </si>
  <si>
    <t>0,00</t>
  </si>
  <si>
    <t>2</t>
  </si>
  <si>
    <t>O</t>
  </si>
  <si>
    <t>Objekt:</t>
  </si>
  <si>
    <t>D.1.2.9</t>
  </si>
  <si>
    <t>JINÁ SDĚLOVACÍ ZAŘÍZENÍ</t>
  </si>
  <si>
    <t>15,00</t>
  </si>
  <si>
    <t>O1</t>
  </si>
  <si>
    <t>PS 03-14-12</t>
  </si>
  <si>
    <t>žst. Brno - Kr. Pole, kamerový systém</t>
  </si>
  <si>
    <t>21,00</t>
  </si>
  <si>
    <t>O2</t>
  </si>
  <si>
    <t>Rozpočet:</t>
  </si>
  <si>
    <t>žst. Brno - Kr. Pole, bezpečnostní kamerový systém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</si>
  <si>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</si>
  <si>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</si>
  <si>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</si>
  <si>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</si>
  <si>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</si>
  <si>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</si>
  <si>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</si>
  <si>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</si>
  <si>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</si>
  <si>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</si>
  <si>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</si>
  <si>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</si>
  <si>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</si>
  <si>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</si>
  <si>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</si>
  <si>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</si>
  <si>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</si>
  <si>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</si>
  <si>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</si>
  <si>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</si>
  <si>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13183A</t>
  </si>
  <si>
    <t/>
  </si>
  <si>
    <t>HLOUBENÍ JAM ZAPAŽ I NEPAŽ TŘ II - BEZ DOPRAVY</t>
  </si>
  <si>
    <t>M3</t>
  </si>
  <si>
    <t>PP</t>
  </si>
  <si>
    <t>VV</t>
  </si>
  <si>
    <t>TS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</si>
  <si>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</si>
  <si>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13283A</t>
  </si>
  <si>
    <t>HLOUBENÍ RÝH ŠÍŘ DO 2M PAŽ I NEPAŽ TŘ. II - BEZ DOPRAVY</t>
  </si>
  <si>
    <t>Základy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</si>
  <si>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</si>
  <si>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</si>
  <si>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</si>
  <si>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</t>
  </si>
  <si>
    <t>Přidružená stavební výroba</t>
  </si>
  <si>
    <t>702111</t>
  </si>
  <si>
    <t>KABELOVÝ ŽLAB ZEMNÍ VČETNĚ KRYTU SVĚTLÉ ŠÍŘKY DO 120 MM</t>
  </si>
  <si>
    <t>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</si>
  <si>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</si>
  <si>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703752</t>
  </si>
  <si>
    <t>PROTIPOŽÁRNÍ UCPÁVKA STĚNOU/STROPEM, TL DO 50CM,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</si>
  <si>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</si>
  <si>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</si>
  <si>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</si>
  <si>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</si>
  <si>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</si>
  <si>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</si>
  <si>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</si>
  <si>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</si>
  <si>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8</t>
  </si>
  <si>
    <t>75I811</t>
  </si>
  <si>
    <t>KABEL OPTICKÝ SINGLEMODE DO 12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</si>
  <si>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</si>
  <si>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</si>
  <si>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</si>
  <si>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</si>
  <si>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</si>
  <si>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</si>
  <si>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</si>
  <si>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</si>
  <si>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</si>
  <si>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11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</si>
  <si>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</si>
  <si>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</si>
  <si>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</si>
  <si>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12</t>
  </si>
  <si>
    <t>75IEE2</t>
  </si>
  <si>
    <t>OPTICKÝ ROZVADĚČ 19" PROVEDENÍ 24 VLÁKEN</t>
  </si>
  <si>
    <t>KUS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</si>
  <si>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</si>
  <si>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13</t>
  </si>
  <si>
    <t>75IEEX</t>
  </si>
  <si>
    <t>OPTICKÝ ROZVADĚČ 19" PROVEDENÍ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</si>
  <si>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</si>
  <si>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14</t>
  </si>
  <si>
    <t>75IEG1</t>
  </si>
  <si>
    <t>KAZETA PRO ULOŽENÍ SVÁRŮ - DODÁVKA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</si>
  <si>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</si>
  <si>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15</t>
  </si>
  <si>
    <t>75IEGX</t>
  </si>
  <si>
    <t>KAZETA PRO ULOŽENÍ SVÁRŮ - MONTÁŽ</t>
  </si>
  <si>
    <t>16</t>
  </si>
  <si>
    <t>75IEH1</t>
  </si>
  <si>
    <t>KONEKTOROVÝ MODUL 12 VLÁKEN - DODÁVKA</t>
  </si>
  <si>
    <t>17</t>
  </si>
  <si>
    <t>75IEHX</t>
  </si>
  <si>
    <t>KONEKTOROVÝ MODUL 12 VLÁKEN - MONTÁŽ</t>
  </si>
  <si>
    <t>18</t>
  </si>
  <si>
    <t>75IH11</t>
  </si>
  <si>
    <t>UKONČENÍ KABELU CELOPLASTOVÉHO BEZ PANCÍŘE DO 40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</si>
  <si>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</si>
  <si>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19</t>
  </si>
  <si>
    <t>75IH61</t>
  </si>
  <si>
    <t>UKONČENÍ KABELU OPTICKÉHO DO 12 VLÁKEN</t>
  </si>
  <si>
    <t>20</t>
  </si>
  <si>
    <t>75IH91</t>
  </si>
  <si>
    <t>UKONČENÍ KABELU ŠTÍTEK KABELOVÝ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</si>
  <si>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</si>
  <si>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21</t>
  </si>
  <si>
    <t>75IH9X</t>
  </si>
  <si>
    <t>UKONČENÍ KABELU ŠTÍTEK KABELOVÝ - MONTÁŽ</t>
  </si>
  <si>
    <t>22</t>
  </si>
  <si>
    <t>75IK11</t>
  </si>
  <si>
    <t>MĚŘENÍ STÁVAJÍCÍHO OPTICKÉHO KABELU</t>
  </si>
  <si>
    <t>VLÁKNO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</si>
  <si>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</si>
  <si>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23</t>
  </si>
  <si>
    <t>75J311</t>
  </si>
  <si>
    <t>KABEL SDĚLOVACÍ PRO STRUKTUROVANOU KABELÁŽ UTP</t>
  </si>
  <si>
    <t>KMPÁR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</si>
  <si>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</si>
  <si>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24</t>
  </si>
  <si>
    <t>75J31X</t>
  </si>
  <si>
    <t>KABEL SDĚLOVACÍ PRO STRUKTUROVANOU KABELÁŽ UTP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</si>
  <si>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</si>
  <si>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25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</si>
  <si>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</si>
  <si>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</si>
  <si>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</si>
  <si>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26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</si>
  <si>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</si>
  <si>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</si>
  <si>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</si>
  <si>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27</t>
  </si>
  <si>
    <t>75J921</t>
  </si>
  <si>
    <t>OPTICKÝ PATCHCORD SINGLEMODE DO 5 M</t>
  </si>
  <si>
    <t>28</t>
  </si>
  <si>
    <t>75J92X</t>
  </si>
  <si>
    <t>OPTICKÝ PATCHCORD SINGLEMODE - MONTÁŽ</t>
  </si>
  <si>
    <t>29</t>
  </si>
  <si>
    <t>75JA41</t>
  </si>
  <si>
    <t>ZÁSTRČKA DATOVÁ RJ45</t>
  </si>
  <si>
    <t>1. Položka obsahuje:  
 – dodávku specifikovaného dílu  
 – dopravu a skladování  
2. Položka neobsahuje:  
 X  
3. Způsob měření:  
Udává se počet kusů dílu/bloku.</t>
  </si>
  <si>
    <t>30</t>
  </si>
  <si>
    <t>75JA4X</t>
  </si>
  <si>
    <t>ZÁSTRČKA DATOVÁ RJ 45 - MONTÁŽ</t>
  </si>
  <si>
    <t>1. Položka obsahuje:  
 – kompletní montáž specifikovaného bloku  
 2. Položka neobsahuje:  
 X  
3. Způsob měření:  
Udává se počet kusů kompletní konstrukce nebo práce.</t>
  </si>
  <si>
    <t>31</t>
  </si>
  <si>
    <t>75K321</t>
  </si>
  <si>
    <t>ZÁLOŽNÍ ZDROJ UPS 230 V DO 1000 VA - DODÁVKA</t>
  </si>
  <si>
    <t>32</t>
  </si>
  <si>
    <t>75K32X</t>
  </si>
  <si>
    <t>ZÁLOŽNÍ ZDROJ UPS 230 V DO 1000 VA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</si>
  <si>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</si>
  <si>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33</t>
  </si>
  <si>
    <t>75K331</t>
  </si>
  <si>
    <t>ZÁLOŽNÍ ZDROJ UPS 230 V DO 3000 VA - DODÁVKA</t>
  </si>
  <si>
    <t>34</t>
  </si>
  <si>
    <t>75K33X</t>
  </si>
  <si>
    <t>ZÁLOŽNÍ ZDROJ UPS 230 V DO 3000 VA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</si>
  <si>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</si>
  <si>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35</t>
  </si>
  <si>
    <t>75K641</t>
  </si>
  <si>
    <t>AKUMULÁTOROVÁ BATERIE DO 2000 VAH - DODÁVKA</t>
  </si>
  <si>
    <t>36</t>
  </si>
  <si>
    <t>75K64X</t>
  </si>
  <si>
    <t>AKUMULÁTOROVÁ BATERIE DO 2000 VAH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</si>
  <si>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</si>
  <si>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37</t>
  </si>
  <si>
    <t>75K651</t>
  </si>
  <si>
    <t>AKUMULÁTOROVÁ BATERIE PŘES 2000 VAH - DODÁVKA</t>
  </si>
  <si>
    <t>38</t>
  </si>
  <si>
    <t>75K65X</t>
  </si>
  <si>
    <t>AKUMULÁTOROVÁ BATERIE PŘES 2000 VAH - MONTÁŽ</t>
  </si>
  <si>
    <t>39</t>
  </si>
  <si>
    <t>75L421</t>
  </si>
  <si>
    <t>KAMERA DIGITÁLNÍ (IP) PEVNÁ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</si>
  <si>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</si>
  <si>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40</t>
  </si>
  <si>
    <t>75L424</t>
  </si>
  <si>
    <t>KAMERA DIGITÁLNÍ (IP)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</si>
  <si>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</si>
  <si>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41</t>
  </si>
  <si>
    <t>75L42X</t>
  </si>
  <si>
    <t>KAMERA DIGITÁLNÍ (IP) - MONTÁŽ</t>
  </si>
  <si>
    <t>42</t>
  </si>
  <si>
    <t>75L451</t>
  </si>
  <si>
    <t>KAMEROVÝ SERVER - ZÁZNAMOVÉ ZAŘÍZENÍ, DO 8 KAMER (HW, SW, LICENCE)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</si>
  <si>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</si>
  <si>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43</t>
  </si>
  <si>
    <t>75L453</t>
  </si>
  <si>
    <t>KAMEROVÝ SERVER - ZÁZNAMOVÉ ZAŘÍZENÍ, DO 32 KAMER (HW, SW, LICENCE)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</si>
  <si>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</si>
  <si>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44</t>
  </si>
  <si>
    <t>75L456</t>
  </si>
  <si>
    <t>KAMEROVÝ SERVER - HDD DO 2 TB, PRO PROVOZ 24/7</t>
  </si>
  <si>
    <t>45</t>
  </si>
  <si>
    <t>75L45X</t>
  </si>
  <si>
    <t>KAMEROVÝ SERVER - MONTÁŽ</t>
  </si>
  <si>
    <t>46</t>
  </si>
  <si>
    <t>75L461</t>
  </si>
  <si>
    <t>KLIENSTKÉ PRACOVIŠTĚ - DODÁVKA</t>
  </si>
  <si>
    <t>47</t>
  </si>
  <si>
    <t>75L46W</t>
  </si>
  <si>
    <t>KLIENSTKÉ PRACOVIŠTĚ - DOPLNĚNÍ HW, SW, LICENCE</t>
  </si>
  <si>
    <t>48</t>
  </si>
  <si>
    <t>75L46X</t>
  </si>
  <si>
    <t>KLIENSTKÉ PRACOVIŠTĚ - MONTÁŽ</t>
  </si>
  <si>
    <t>49</t>
  </si>
  <si>
    <t>75L471</t>
  </si>
  <si>
    <t>MONITOR LCD DO 27"</t>
  </si>
  <si>
    <t>50</t>
  </si>
  <si>
    <t>75L47X</t>
  </si>
  <si>
    <t>MONITOR - MONTÁŽ</t>
  </si>
  <si>
    <t>51</t>
  </si>
  <si>
    <t>75L481</t>
  </si>
  <si>
    <t>PŘÍSLUŠENSTVÍ KS - ROZVODNÁ SKŘÍŇ KS</t>
  </si>
  <si>
    <t>1. Položka obsahuje:  
 – dodávku kamerové rozvodné skříně včetně veškerého vnitřního vybavení (lišty, svorky, drobný materiál) aveškerého příslušenství pro uchycení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</si>
  <si>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52</t>
  </si>
  <si>
    <t>75L482</t>
  </si>
  <si>
    <t>PŘÍSLUŠENSTVÍ KS - PŘEPĚŤOVÁ OCHRANA PRO KS</t>
  </si>
  <si>
    <t>53</t>
  </si>
  <si>
    <t>75L483</t>
  </si>
  <si>
    <t>PŘÍSLUŠENSTVÍ KS - DRŽÁK PRO KAMEROVÝ KRYT (KAMERU)</t>
  </si>
  <si>
    <t>54</t>
  </si>
  <si>
    <t>75L484</t>
  </si>
  <si>
    <t>PŘÍSLUŠENSTVÍ KS - ADAPTÉR PRO MONTÁŽ NA SLOUP</t>
  </si>
  <si>
    <t>55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</si>
  <si>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</si>
  <si>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</si>
  <si>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</si>
  <si>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56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</si>
  <si>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</si>
  <si>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</si>
  <si>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</si>
  <si>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57</t>
  </si>
  <si>
    <t>75L493</t>
  </si>
  <si>
    <t>ZPROVOZNĚNÍ A NASTAVENÍ KAMEROVÉHO SYSTÉMU</t>
  </si>
  <si>
    <t>komplet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</si>
  <si>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</si>
  <si>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58</t>
  </si>
  <si>
    <t>75L494</t>
  </si>
  <si>
    <t>ZPROVOZNĚNÍ A NASTAVENÍ ŠKOLENÍ A ZÁCVIK PERSONÁLU OBSLUHUJÍCÍHO KAMEROVÝ SYSTÉM</t>
  </si>
  <si>
    <t>HOD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</si>
  <si>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</si>
  <si>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59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</si>
  <si>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</si>
  <si>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</si>
  <si>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</si>
  <si>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60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</si>
  <si>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</si>
  <si>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</si>
  <si>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</si>
  <si>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61</t>
  </si>
  <si>
    <t>75M92X</t>
  </si>
  <si>
    <t>DATOVÁ INFRASTRUKTURA LAN, PRŮMYSLOVÝ RINGSWITCH - MONTÁŽ</t>
  </si>
  <si>
    <t>62</t>
  </si>
  <si>
    <t>75M932</t>
  </si>
  <si>
    <t>DATOVÁ INFRASTRUKTURA LAN, SWITCH ETHERNET L3 - 24X10/100/1000 POE + 4XUPLINK</t>
  </si>
  <si>
    <t>63</t>
  </si>
  <si>
    <t>75M93X</t>
  </si>
  <si>
    <t>DATOVÁ INFRASTRUKTURA LAN, SWITCH ETHERNET L3 - MONTÁŽ</t>
  </si>
  <si>
    <t>64</t>
  </si>
  <si>
    <t>75M976</t>
  </si>
  <si>
    <t>PŘEVODNÍK - SFP</t>
  </si>
  <si>
    <t>65</t>
  </si>
  <si>
    <t>75M97X</t>
  </si>
  <si>
    <t>PŘEVODNÍK - MONTÁŽ</t>
  </si>
  <si>
    <t>66</t>
  </si>
  <si>
    <t>75O571</t>
  </si>
  <si>
    <t>EZS, MAGNETICKÝ KONTAKT PLASTOVÝ - LEHKÉ PROVEDENÍ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</si>
  <si>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</si>
  <si>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67</t>
  </si>
  <si>
    <t>75O57X</t>
  </si>
  <si>
    <t>EZS, MAGNETICKÝ KONTAKT - MONTÁŽ</t>
  </si>
  <si>
    <t>68</t>
  </si>
  <si>
    <t>R1</t>
  </si>
  <si>
    <t>montážní materiál, příslušenství, přípravné práce</t>
  </si>
  <si>
    <t>KPL</t>
  </si>
  <si>
    <t>69</t>
  </si>
  <si>
    <t>R74F331</t>
  </si>
  <si>
    <t>DOHLED SPRÁVCE ZAŘÍZENÍ</t>
  </si>
  <si>
    <t>1. Položka obsahuje: 
 – zajištění pracoviště TDI vč. nájmu pracovníků a poUŽITÝch mechanismů nutných k výkonu 
2. Položka neobsahuje: 
 X 
3. Způsob měření: 
Udává se čas v hodinách.</t>
  </si>
  <si>
    <t>70</t>
  </si>
  <si>
    <t>R75IEE1</t>
  </si>
  <si>
    <t>Zásobník rezervních délek patchcordů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</si>
  <si>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</si>
  <si>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71</t>
  </si>
  <si>
    <t>Zásobník pro uložení rezervních délek bufferů - dodávka</t>
  </si>
  <si>
    <t>72</t>
  </si>
  <si>
    <t>R75IEEX</t>
  </si>
  <si>
    <t>ZÁSOBNÍK REZERVNÍCH DÉLEK BUFFERŮ - MONTÁŽ</t>
  </si>
  <si>
    <t>73</t>
  </si>
  <si>
    <t>ZÁSOBNÍK REZERVNÍCH DÉLEK PATCHCORDŮ - MONTÁŽ</t>
  </si>
  <si>
    <t>74</t>
  </si>
  <si>
    <t>R75L3A8</t>
  </si>
  <si>
    <t>STOŽÁR PRO KAMEROVÝ SYSTÉM - DODÁVKA</t>
  </si>
  <si>
    <t>75</t>
  </si>
  <si>
    <t>R75L3AX</t>
  </si>
  <si>
    <t>STOŽÁR PRO KAMEROVÝ SYSTÉM - MONTÁŽ</t>
  </si>
  <si>
    <t>76</t>
  </si>
  <si>
    <t>R75M923</t>
  </si>
  <si>
    <t>DATOVÁ INFRASTRUKTURA LAN, PRŮMYSLOVÝ RINGSWITCH - L2 8X10/100 POE + 2XUPLINK</t>
  </si>
  <si>
    <t>77</t>
  </si>
  <si>
    <t>R75O2F1</t>
  </si>
  <si>
    <t>Kabelová kniha - vyhotovení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</si>
  <si>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</si>
  <si>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Ostatní konstrukce a práce</t>
  </si>
  <si>
    <t>78</t>
  </si>
  <si>
    <t>R923372</t>
  </si>
  <si>
    <t>TABULKA S TEXTEM „Prostor je střežen kamerovým systémem“ A PIKTOGRAMEM KAMERY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</si>
  <si>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</si>
  <si>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990</t>
  </si>
  <si>
    <t>Likvidace odpadů vč. dopravy</t>
  </si>
  <si>
    <t>79</t>
  </si>
  <si>
    <t>R015240</t>
  </si>
  <si>
    <t>90</t>
  </si>
  <si>
    <t>POPLATKY ZA LIKVIDACI ODPADŮ NEKONTAMINOVANÝCH - 20 03 01 SMĚSNÝ KOMUNÁLNÍ ODPAD, VČETNĚ DOPRAVY</t>
  </si>
  <si>
    <t>T</t>
  </si>
  <si>
    <t>Evidenční položka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</si>
  <si>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</si>
  <si>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80</t>
  </si>
  <si>
    <t>R015910</t>
  </si>
  <si>
    <t>POPLATKY ZA LIKVIDACI ODPADŮ NEKONTAMINOVANÝCH - 15 01 02 - OBALY PLASTOVÉ, VČETNĚ DOPRAVY</t>
  </si>
  <si>
    <t>81</t>
  </si>
  <si>
    <t>R015920</t>
  </si>
  <si>
    <t>POPLATKY ZA LIKVIDACI ODPADŮ NEKONTAMINOVANÝCH - 15 01 01 - OBALY PAPÍROVÉ, VČETNĚ DOPRAVY</t>
  </si>
  <si>
    <t>82</t>
  </si>
  <si>
    <t>R015930</t>
  </si>
  <si>
    <t>POPLATKY ZA LIKVIDACI ODPADŮ NEKONTAMINOVANÝCH - 15 01 03 - OBALY DŘEVĚNÉ, VČETNĚ DOPRAVY</t>
  </si>
  <si>
    <t xml:space="preserve">75L48X </t>
  </si>
  <si>
    <t>PŘÍSLUŠENSTVÍ KS – MONTÁŽ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</si>
  <si>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</si>
  <si>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ZD č.4 - 6.6.2023</t>
  </si>
  <si>
    <t>xxxxx</t>
  </si>
  <si>
    <t>nové opravy</t>
  </si>
  <si>
    <t>opravy v předešlých verzích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</si>
</sst>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7" fillId="2" borderId="1" xfId="1" applyFont="1" applyFill="1" applyBorder="1"/>
    <xf numFmtId="0" fontId="7" fillId="0" borderId="0" xfId="0" applyFont="1"/>
    <xf numFmtId="0" fontId="8" fillId="0" borderId="0" xfId="0" applyFont="1"/>
    <xf numFmtId="0" fontId="0" fillId="0" borderId="3" xfId="1" applyFont="1" applyFill="1" applyBorder="1" applyAlignment="1">
      <alignment horizontal="right"/>
    </xf>
    <xf numFmtId="0" fontId="0" fillId="0" borderId="3" xfId="1" applyFont="1" applyFill="1" applyBorder="1"/>
    <xf numFmtId="0" fontId="0" fillId="0" borderId="3" xfId="1" applyFont="1" applyFill="1" applyBorder="1" applyAlignment="1">
      <alignment wrapText="1"/>
    </xf>
    <xf numFmtId="0" fontId="0" fillId="0" borderId="3" xfId="1" applyFont="1" applyFill="1" applyBorder="1" applyAlignment="1">
      <alignment horizontal="center"/>
    </xf>
    <xf numFmtId="4" fontId="0" fillId="0" borderId="3" xfId="1" applyNumberFormat="1" applyFont="1" applyFill="1" applyBorder="1" applyAlignment="1">
      <alignment horizontal="center"/>
    </xf>
    <xf numFmtId="0" fontId="0" fillId="0" borderId="0" xfId="0" applyFill="1"/>
    <xf numFmtId="0" fontId="0" fillId="0" borderId="3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4" fontId="7" fillId="0" borderId="3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>
    <pageSetUpPr fitToPage="1"/>
  </sheetPr>
  <dimension ref="A1:R345"/>
  <sheetViews>
    <sheetView tabSelected="1" topLeftCell="B1" zoomScale="85" zoomScaleNormal="85" workbookViewId="0">
      <pane ySplit="9" topLeftCell="A337" activePane="bottomLeft" state="frozen"/>
      <selection pane="bottomLeft" activeCell="I345" sqref="I34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4" t="s">
        <v>347</v>
      </c>
      <c r="I2" s="3"/>
      <c r="O2">
        <f>0+O10+O19+O24+O321+O326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0+I10+I19+I24+I321+I326</f>
        <v>0</v>
      </c>
      <c r="K3" s="35" t="s">
        <v>348</v>
      </c>
      <c r="L3" s="35" t="s">
        <v>349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30" t="s">
        <v>13</v>
      </c>
      <c r="D4" s="31"/>
      <c r="E4" s="5" t="s">
        <v>14</v>
      </c>
      <c r="F4" s="1"/>
      <c r="G4" s="1"/>
      <c r="H4" s="9"/>
      <c r="I4" s="9"/>
      <c r="K4" s="36" t="s">
        <v>348</v>
      </c>
      <c r="L4" s="36" t="s">
        <v>350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30" t="s">
        <v>17</v>
      </c>
      <c r="D5" s="31"/>
      <c r="E5" s="5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0" t="s">
        <v>21</v>
      </c>
      <c r="C6" s="32" t="s">
        <v>8</v>
      </c>
      <c r="D6" s="33"/>
      <c r="E6" s="11" t="s">
        <v>22</v>
      </c>
      <c r="F6" s="3"/>
      <c r="G6" s="3"/>
      <c r="H6" s="3"/>
      <c r="I6" s="3"/>
    </row>
    <row r="7" spans="1:18" ht="12.75" customHeight="1" x14ac:dyDescent="0.2">
      <c r="A7" s="29" t="s">
        <v>23</v>
      </c>
      <c r="B7" s="29" t="s">
        <v>24</v>
      </c>
      <c r="C7" s="29" t="s">
        <v>25</v>
      </c>
      <c r="D7" s="29" t="s">
        <v>26</v>
      </c>
      <c r="E7" s="29" t="s">
        <v>27</v>
      </c>
      <c r="F7" s="29" t="s">
        <v>28</v>
      </c>
      <c r="G7" s="29" t="s">
        <v>29</v>
      </c>
      <c r="H7" s="29" t="s">
        <v>30</v>
      </c>
      <c r="I7" s="29"/>
    </row>
    <row r="8" spans="1:18" ht="12.75" customHeight="1" x14ac:dyDescent="0.2">
      <c r="A8" s="29"/>
      <c r="B8" s="29"/>
      <c r="C8" s="29"/>
      <c r="D8" s="29"/>
      <c r="E8" s="29"/>
      <c r="F8" s="29"/>
      <c r="G8" s="29"/>
      <c r="H8" s="12" t="s">
        <v>31</v>
      </c>
      <c r="I8" s="12" t="s">
        <v>32</v>
      </c>
    </row>
    <row r="9" spans="1:18" ht="12.75" customHeight="1" x14ac:dyDescent="0.2">
      <c r="A9" s="12" t="s">
        <v>33</v>
      </c>
      <c r="B9" s="12" t="s">
        <v>34</v>
      </c>
      <c r="C9" s="12" t="s">
        <v>10</v>
      </c>
      <c r="D9" s="12" t="s">
        <v>2</v>
      </c>
      <c r="E9" s="12" t="s">
        <v>35</v>
      </c>
      <c r="F9" s="12" t="s">
        <v>36</v>
      </c>
      <c r="G9" s="12" t="s">
        <v>37</v>
      </c>
      <c r="H9" s="12" t="s">
        <v>38</v>
      </c>
      <c r="I9" s="12" t="s">
        <v>39</v>
      </c>
    </row>
    <row r="10" spans="1:18" ht="12.75" customHeight="1" x14ac:dyDescent="0.2">
      <c r="A10" s="13" t="s">
        <v>40</v>
      </c>
      <c r="B10" s="13"/>
      <c r="C10" s="14" t="s">
        <v>34</v>
      </c>
      <c r="D10" s="13"/>
      <c r="E10" s="15" t="s">
        <v>41</v>
      </c>
      <c r="F10" s="13"/>
      <c r="G10" s="13"/>
      <c r="H10" s="13"/>
      <c r="I10" s="16">
        <f>0+Q10</f>
        <v>0</v>
      </c>
      <c r="O10">
        <f>0+R10</f>
        <v>0</v>
      </c>
      <c r="Q10">
        <f>0+I11+I15</f>
        <v>0</v>
      </c>
      <c r="R10">
        <f>0+O11+O15</f>
        <v>0</v>
      </c>
    </row>
    <row r="11" spans="1:18" x14ac:dyDescent="0.2">
      <c r="A11" s="17" t="s">
        <v>42</v>
      </c>
      <c r="B11" s="18" t="s">
        <v>34</v>
      </c>
      <c r="C11" s="18" t="s">
        <v>43</v>
      </c>
      <c r="D11" s="17" t="s">
        <v>44</v>
      </c>
      <c r="E11" s="19" t="s">
        <v>45</v>
      </c>
      <c r="F11" s="20" t="s">
        <v>46</v>
      </c>
      <c r="G11" s="21">
        <v>7</v>
      </c>
      <c r="H11" s="22">
        <v>0</v>
      </c>
      <c r="I11" s="22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3" t="s">
        <v>47</v>
      </c>
      <c r="E12" s="24" t="s">
        <v>44</v>
      </c>
    </row>
    <row r="13" spans="1:18" x14ac:dyDescent="0.2">
      <c r="A13" s="25" t="s">
        <v>48</v>
      </c>
      <c r="E13" s="26" t="s">
        <v>44</v>
      </c>
    </row>
    <row r="14" spans="1:18" ht="318.75" x14ac:dyDescent="0.2">
      <c r="A14" t="s">
        <v>49</v>
      </c>
      <c r="E14" s="24" t="s">
        <v>50</v>
      </c>
    </row>
    <row r="15" spans="1:18" x14ac:dyDescent="0.2">
      <c r="A15" s="17" t="s">
        <v>42</v>
      </c>
      <c r="B15" s="18" t="s">
        <v>10</v>
      </c>
      <c r="C15" s="18" t="s">
        <v>51</v>
      </c>
      <c r="D15" s="17" t="s">
        <v>44</v>
      </c>
      <c r="E15" s="19" t="s">
        <v>52</v>
      </c>
      <c r="F15" s="20" t="s">
        <v>46</v>
      </c>
      <c r="G15" s="21">
        <v>35</v>
      </c>
      <c r="H15" s="22">
        <v>0</v>
      </c>
      <c r="I15" s="22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3" t="s">
        <v>47</v>
      </c>
      <c r="E16" s="24" t="s">
        <v>44</v>
      </c>
    </row>
    <row r="17" spans="1:18" x14ac:dyDescent="0.2">
      <c r="A17" s="25" t="s">
        <v>48</v>
      </c>
      <c r="E17" s="26" t="s">
        <v>44</v>
      </c>
    </row>
    <row r="18" spans="1:18" ht="318.75" x14ac:dyDescent="0.2">
      <c r="A18" t="s">
        <v>49</v>
      </c>
      <c r="E18" s="24" t="s">
        <v>50</v>
      </c>
    </row>
    <row r="19" spans="1:18" ht="12.75" customHeight="1" x14ac:dyDescent="0.2">
      <c r="A19" s="3" t="s">
        <v>40</v>
      </c>
      <c r="B19" s="3"/>
      <c r="C19" s="27" t="s">
        <v>10</v>
      </c>
      <c r="D19" s="3"/>
      <c r="E19" s="15" t="s">
        <v>53</v>
      </c>
      <c r="F19" s="3"/>
      <c r="G19" s="3"/>
      <c r="H19" s="3"/>
      <c r="I19" s="28">
        <f>0+Q19</f>
        <v>0</v>
      </c>
      <c r="O19">
        <f>0+R19</f>
        <v>0</v>
      </c>
      <c r="Q19">
        <f>0+I20</f>
        <v>0</v>
      </c>
      <c r="R19">
        <f>0+O20</f>
        <v>0</v>
      </c>
    </row>
    <row r="20" spans="1:18" x14ac:dyDescent="0.2">
      <c r="A20" s="17" t="s">
        <v>42</v>
      </c>
      <c r="B20" s="18" t="s">
        <v>2</v>
      </c>
      <c r="C20" s="18" t="s">
        <v>54</v>
      </c>
      <c r="D20" s="17" t="s">
        <v>44</v>
      </c>
      <c r="E20" s="19" t="s">
        <v>55</v>
      </c>
      <c r="F20" s="20" t="s">
        <v>46</v>
      </c>
      <c r="G20" s="21">
        <v>7</v>
      </c>
      <c r="H20" s="22">
        <v>0</v>
      </c>
      <c r="I20" s="22">
        <f>ROUND(ROUND(H20,2)*ROUND(G20,3),2)</f>
        <v>0</v>
      </c>
      <c r="O20">
        <f>(I20*21)/100</f>
        <v>0</v>
      </c>
      <c r="P20" t="s">
        <v>10</v>
      </c>
    </row>
    <row r="21" spans="1:18" x14ac:dyDescent="0.2">
      <c r="A21" s="23" t="s">
        <v>47</v>
      </c>
      <c r="E21" s="24" t="s">
        <v>44</v>
      </c>
    </row>
    <row r="22" spans="1:18" x14ac:dyDescent="0.2">
      <c r="A22" s="25" t="s">
        <v>48</v>
      </c>
      <c r="E22" s="26" t="s">
        <v>44</v>
      </c>
    </row>
    <row r="23" spans="1:18" ht="369.75" x14ac:dyDescent="0.2">
      <c r="A23" t="s">
        <v>49</v>
      </c>
      <c r="E23" s="24" t="s">
        <v>56</v>
      </c>
    </row>
    <row r="24" spans="1:18" ht="12.75" customHeight="1" x14ac:dyDescent="0.2">
      <c r="A24" s="3" t="s">
        <v>40</v>
      </c>
      <c r="B24" s="3"/>
      <c r="C24" s="27" t="s">
        <v>57</v>
      </c>
      <c r="D24" s="3"/>
      <c r="E24" s="15" t="s">
        <v>58</v>
      </c>
      <c r="F24" s="3"/>
      <c r="G24" s="3"/>
      <c r="H24" s="3"/>
      <c r="I24" s="28">
        <f>0+Q24</f>
        <v>0</v>
      </c>
      <c r="O24">
        <f>0+R24</f>
        <v>0</v>
      </c>
      <c r="Q24">
        <f>0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+I297+I301+I305+I309+I313+I317</f>
        <v>0</v>
      </c>
      <c r="R24">
        <f>0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+O297+O301+O305+O309+O313+O317</f>
        <v>0</v>
      </c>
    </row>
    <row r="25" spans="1:18" x14ac:dyDescent="0.2">
      <c r="A25" s="17" t="s">
        <v>42</v>
      </c>
      <c r="B25" s="18" t="s">
        <v>35</v>
      </c>
      <c r="C25" s="18" t="s">
        <v>59</v>
      </c>
      <c r="D25" s="17" t="s">
        <v>44</v>
      </c>
      <c r="E25" s="19" t="s">
        <v>60</v>
      </c>
      <c r="F25" s="20" t="s">
        <v>61</v>
      </c>
      <c r="G25" s="21">
        <v>70</v>
      </c>
      <c r="H25" s="22">
        <v>0</v>
      </c>
      <c r="I25" s="22">
        <f>ROUND(ROUND(H25,2)*ROUND(G25,3),2)</f>
        <v>0</v>
      </c>
      <c r="O25">
        <f>(I25*21)/100</f>
        <v>0</v>
      </c>
      <c r="P25" t="s">
        <v>10</v>
      </c>
    </row>
    <row r="26" spans="1:18" x14ac:dyDescent="0.2">
      <c r="A26" s="23" t="s">
        <v>47</v>
      </c>
      <c r="E26" s="24" t="s">
        <v>44</v>
      </c>
    </row>
    <row r="27" spans="1:18" x14ac:dyDescent="0.2">
      <c r="A27" s="25" t="s">
        <v>48</v>
      </c>
      <c r="E27" s="26" t="s">
        <v>44</v>
      </c>
    </row>
    <row r="28" spans="1:18" ht="114.75" x14ac:dyDescent="0.2">
      <c r="A28" t="s">
        <v>49</v>
      </c>
      <c r="E28" s="24" t="s">
        <v>62</v>
      </c>
    </row>
    <row r="29" spans="1:18" x14ac:dyDescent="0.2">
      <c r="A29" s="17" t="s">
        <v>42</v>
      </c>
      <c r="B29" s="18" t="s">
        <v>36</v>
      </c>
      <c r="C29" s="18" t="s">
        <v>63</v>
      </c>
      <c r="D29" s="17" t="s">
        <v>44</v>
      </c>
      <c r="E29" s="19" t="s">
        <v>64</v>
      </c>
      <c r="F29" s="20" t="s">
        <v>65</v>
      </c>
      <c r="G29" s="21">
        <v>5</v>
      </c>
      <c r="H29" s="22">
        <v>0</v>
      </c>
      <c r="I29" s="22">
        <f>ROUND(ROUND(H29,2)*ROUND(G29,3),2)</f>
        <v>0</v>
      </c>
      <c r="O29">
        <f>(I29*21)/100</f>
        <v>0</v>
      </c>
      <c r="P29" t="s">
        <v>10</v>
      </c>
    </row>
    <row r="30" spans="1:18" x14ac:dyDescent="0.2">
      <c r="A30" s="23" t="s">
        <v>47</v>
      </c>
      <c r="E30" s="24" t="s">
        <v>44</v>
      </c>
    </row>
    <row r="31" spans="1:18" x14ac:dyDescent="0.2">
      <c r="A31" s="25" t="s">
        <v>48</v>
      </c>
      <c r="E31" s="26" t="s">
        <v>44</v>
      </c>
    </row>
    <row r="32" spans="1:18" ht="38.25" x14ac:dyDescent="0.2">
      <c r="A32" t="s">
        <v>49</v>
      </c>
      <c r="E32" s="24" t="s">
        <v>66</v>
      </c>
    </row>
    <row r="33" spans="1:16" x14ac:dyDescent="0.2">
      <c r="A33" s="17" t="s">
        <v>42</v>
      </c>
      <c r="B33" s="18" t="s">
        <v>37</v>
      </c>
      <c r="C33" s="18" t="s">
        <v>67</v>
      </c>
      <c r="D33" s="17" t="s">
        <v>44</v>
      </c>
      <c r="E33" s="19" t="s">
        <v>68</v>
      </c>
      <c r="F33" s="20" t="s">
        <v>61</v>
      </c>
      <c r="G33" s="21">
        <v>265</v>
      </c>
      <c r="H33" s="22">
        <v>0</v>
      </c>
      <c r="I33" s="22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3" t="s">
        <v>47</v>
      </c>
      <c r="E34" s="24" t="s">
        <v>44</v>
      </c>
    </row>
    <row r="35" spans="1:16" x14ac:dyDescent="0.2">
      <c r="A35" s="25" t="s">
        <v>48</v>
      </c>
      <c r="E35" s="26" t="s">
        <v>44</v>
      </c>
    </row>
    <row r="36" spans="1:16" ht="89.25" x14ac:dyDescent="0.2">
      <c r="A36" t="s">
        <v>49</v>
      </c>
      <c r="E36" s="24" t="s">
        <v>69</v>
      </c>
    </row>
    <row r="37" spans="1:16" x14ac:dyDescent="0.2">
      <c r="A37" s="17" t="s">
        <v>42</v>
      </c>
      <c r="B37" s="18" t="s">
        <v>57</v>
      </c>
      <c r="C37" s="18" t="s">
        <v>70</v>
      </c>
      <c r="D37" s="17" t="s">
        <v>44</v>
      </c>
      <c r="E37" s="19" t="s">
        <v>71</v>
      </c>
      <c r="F37" s="20" t="s">
        <v>61</v>
      </c>
      <c r="G37" s="21">
        <v>280</v>
      </c>
      <c r="H37" s="22">
        <v>0</v>
      </c>
      <c r="I37" s="22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23" t="s">
        <v>47</v>
      </c>
      <c r="E38" s="24" t="s">
        <v>44</v>
      </c>
    </row>
    <row r="39" spans="1:16" x14ac:dyDescent="0.2">
      <c r="A39" s="25" t="s">
        <v>48</v>
      </c>
      <c r="E39" s="26" t="s">
        <v>44</v>
      </c>
    </row>
    <row r="40" spans="1:16" ht="89.25" x14ac:dyDescent="0.2">
      <c r="A40" t="s">
        <v>49</v>
      </c>
      <c r="E40" s="24" t="s">
        <v>72</v>
      </c>
    </row>
    <row r="41" spans="1:16" x14ac:dyDescent="0.2">
      <c r="A41" s="17" t="s">
        <v>42</v>
      </c>
      <c r="B41" s="18" t="s">
        <v>73</v>
      </c>
      <c r="C41" s="18" t="s">
        <v>74</v>
      </c>
      <c r="D41" s="17" t="s">
        <v>44</v>
      </c>
      <c r="E41" s="19" t="s">
        <v>75</v>
      </c>
      <c r="F41" s="20" t="s">
        <v>76</v>
      </c>
      <c r="G41" s="21">
        <v>2.2200000000000002</v>
      </c>
      <c r="H41" s="22">
        <v>0</v>
      </c>
      <c r="I41" s="22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3" t="s">
        <v>47</v>
      </c>
      <c r="E42" s="24" t="s">
        <v>44</v>
      </c>
    </row>
    <row r="43" spans="1:16" x14ac:dyDescent="0.2">
      <c r="A43" s="25" t="s">
        <v>48</v>
      </c>
      <c r="E43" s="26" t="s">
        <v>44</v>
      </c>
    </row>
    <row r="44" spans="1:16" ht="153" x14ac:dyDescent="0.2">
      <c r="A44" t="s">
        <v>49</v>
      </c>
      <c r="E44" s="24" t="s">
        <v>77</v>
      </c>
    </row>
    <row r="45" spans="1:16" x14ac:dyDescent="0.2">
      <c r="A45" s="17" t="s">
        <v>42</v>
      </c>
      <c r="B45" s="18" t="s">
        <v>38</v>
      </c>
      <c r="C45" s="18" t="s">
        <v>78</v>
      </c>
      <c r="D45" s="17" t="s">
        <v>44</v>
      </c>
      <c r="E45" s="19" t="s">
        <v>79</v>
      </c>
      <c r="F45" s="20" t="s">
        <v>61</v>
      </c>
      <c r="G45" s="21">
        <v>555</v>
      </c>
      <c r="H45" s="22">
        <v>0</v>
      </c>
      <c r="I45" s="22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3" t="s">
        <v>47</v>
      </c>
      <c r="E46" s="24" t="s">
        <v>44</v>
      </c>
    </row>
    <row r="47" spans="1:16" x14ac:dyDescent="0.2">
      <c r="A47" s="25" t="s">
        <v>48</v>
      </c>
      <c r="E47" s="26" t="s">
        <v>44</v>
      </c>
    </row>
    <row r="48" spans="1:16" ht="153" x14ac:dyDescent="0.2">
      <c r="A48" t="s">
        <v>49</v>
      </c>
      <c r="E48" s="24" t="s">
        <v>80</v>
      </c>
    </row>
    <row r="49" spans="1:16" x14ac:dyDescent="0.2">
      <c r="A49" s="17" t="s">
        <v>42</v>
      </c>
      <c r="B49" s="18" t="s">
        <v>39</v>
      </c>
      <c r="C49" s="18" t="s">
        <v>81</v>
      </c>
      <c r="D49" s="17" t="s">
        <v>44</v>
      </c>
      <c r="E49" s="19" t="s">
        <v>82</v>
      </c>
      <c r="F49" s="20" t="s">
        <v>83</v>
      </c>
      <c r="G49" s="21">
        <v>3</v>
      </c>
      <c r="H49" s="22">
        <v>0</v>
      </c>
      <c r="I49" s="22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3" t="s">
        <v>47</v>
      </c>
      <c r="E50" s="24" t="s">
        <v>44</v>
      </c>
    </row>
    <row r="51" spans="1:16" x14ac:dyDescent="0.2">
      <c r="A51" s="25" t="s">
        <v>48</v>
      </c>
      <c r="E51" s="26" t="s">
        <v>44</v>
      </c>
    </row>
    <row r="52" spans="1:16" ht="127.5" x14ac:dyDescent="0.2">
      <c r="A52" t="s">
        <v>49</v>
      </c>
      <c r="E52" s="24" t="s">
        <v>84</v>
      </c>
    </row>
    <row r="53" spans="1:16" x14ac:dyDescent="0.2">
      <c r="A53" s="17" t="s">
        <v>42</v>
      </c>
      <c r="B53" s="18" t="s">
        <v>85</v>
      </c>
      <c r="C53" s="18" t="s">
        <v>86</v>
      </c>
      <c r="D53" s="17" t="s">
        <v>44</v>
      </c>
      <c r="E53" s="19" t="s">
        <v>87</v>
      </c>
      <c r="F53" s="20" t="s">
        <v>61</v>
      </c>
      <c r="G53" s="21">
        <v>555</v>
      </c>
      <c r="H53" s="22">
        <v>0</v>
      </c>
      <c r="I53" s="22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3" t="s">
        <v>47</v>
      </c>
      <c r="E54" s="24" t="s">
        <v>44</v>
      </c>
    </row>
    <row r="55" spans="1:16" x14ac:dyDescent="0.2">
      <c r="A55" s="25" t="s">
        <v>48</v>
      </c>
      <c r="E55" s="26" t="s">
        <v>44</v>
      </c>
    </row>
    <row r="56" spans="1:16" ht="127.5" x14ac:dyDescent="0.2">
      <c r="A56" t="s">
        <v>49</v>
      </c>
      <c r="E56" s="24" t="s">
        <v>88</v>
      </c>
    </row>
    <row r="57" spans="1:16" x14ac:dyDescent="0.2">
      <c r="A57" s="17" t="s">
        <v>42</v>
      </c>
      <c r="B57" s="18" t="s">
        <v>89</v>
      </c>
      <c r="C57" s="18" t="s">
        <v>90</v>
      </c>
      <c r="D57" s="17" t="s">
        <v>44</v>
      </c>
      <c r="E57" s="19" t="s">
        <v>91</v>
      </c>
      <c r="F57" s="20" t="s">
        <v>92</v>
      </c>
      <c r="G57" s="21">
        <v>1</v>
      </c>
      <c r="H57" s="22">
        <v>0</v>
      </c>
      <c r="I57" s="22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3" t="s">
        <v>47</v>
      </c>
      <c r="E58" s="24" t="s">
        <v>44</v>
      </c>
    </row>
    <row r="59" spans="1:16" x14ac:dyDescent="0.2">
      <c r="A59" s="25" t="s">
        <v>48</v>
      </c>
      <c r="E59" s="26" t="s">
        <v>44</v>
      </c>
    </row>
    <row r="60" spans="1:16" ht="114.75" x14ac:dyDescent="0.2">
      <c r="A60" t="s">
        <v>49</v>
      </c>
      <c r="E60" s="24" t="s">
        <v>93</v>
      </c>
    </row>
    <row r="61" spans="1:16" x14ac:dyDescent="0.2">
      <c r="A61" s="17" t="s">
        <v>42</v>
      </c>
      <c r="B61" s="18" t="s">
        <v>94</v>
      </c>
      <c r="C61" s="18" t="s">
        <v>95</v>
      </c>
      <c r="D61" s="17" t="s">
        <v>44</v>
      </c>
      <c r="E61" s="19" t="s">
        <v>96</v>
      </c>
      <c r="F61" s="20" t="s">
        <v>92</v>
      </c>
      <c r="G61" s="21">
        <v>1</v>
      </c>
      <c r="H61" s="22">
        <v>0</v>
      </c>
      <c r="I61" s="22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3" t="s">
        <v>47</v>
      </c>
      <c r="E62" s="24" t="s">
        <v>44</v>
      </c>
    </row>
    <row r="63" spans="1:16" x14ac:dyDescent="0.2">
      <c r="A63" s="25" t="s">
        <v>48</v>
      </c>
      <c r="E63" s="26" t="s">
        <v>44</v>
      </c>
    </row>
    <row r="64" spans="1:16" ht="127.5" x14ac:dyDescent="0.2">
      <c r="A64" t="s">
        <v>49</v>
      </c>
      <c r="E64" s="24" t="s">
        <v>97</v>
      </c>
    </row>
    <row r="65" spans="1:16" x14ac:dyDescent="0.2">
      <c r="A65" s="17" t="s">
        <v>42</v>
      </c>
      <c r="B65" s="18" t="s">
        <v>98</v>
      </c>
      <c r="C65" s="18" t="s">
        <v>99</v>
      </c>
      <c r="D65" s="17" t="s">
        <v>44</v>
      </c>
      <c r="E65" s="19" t="s">
        <v>100</v>
      </c>
      <c r="F65" s="20" t="s">
        <v>92</v>
      </c>
      <c r="G65" s="21">
        <v>2</v>
      </c>
      <c r="H65" s="22">
        <v>0</v>
      </c>
      <c r="I65" s="22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3" t="s">
        <v>47</v>
      </c>
      <c r="E66" s="24" t="s">
        <v>44</v>
      </c>
    </row>
    <row r="67" spans="1:16" x14ac:dyDescent="0.2">
      <c r="A67" s="25" t="s">
        <v>48</v>
      </c>
      <c r="E67" s="26" t="s">
        <v>44</v>
      </c>
    </row>
    <row r="68" spans="1:16" ht="114.75" x14ac:dyDescent="0.2">
      <c r="A68" t="s">
        <v>49</v>
      </c>
      <c r="E68" s="24" t="s">
        <v>101</v>
      </c>
    </row>
    <row r="69" spans="1:16" x14ac:dyDescent="0.2">
      <c r="A69" s="17" t="s">
        <v>42</v>
      </c>
      <c r="B69" s="18" t="s">
        <v>102</v>
      </c>
      <c r="C69" s="18" t="s">
        <v>103</v>
      </c>
      <c r="D69" s="17" t="s">
        <v>44</v>
      </c>
      <c r="E69" s="19" t="s">
        <v>104</v>
      </c>
      <c r="F69" s="20" t="s">
        <v>92</v>
      </c>
      <c r="G69" s="21">
        <v>2</v>
      </c>
      <c r="H69" s="22">
        <v>0</v>
      </c>
      <c r="I69" s="22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3" t="s">
        <v>47</v>
      </c>
      <c r="E70" s="24" t="s">
        <v>44</v>
      </c>
    </row>
    <row r="71" spans="1:16" x14ac:dyDescent="0.2">
      <c r="A71" s="25" t="s">
        <v>48</v>
      </c>
      <c r="E71" s="26" t="s">
        <v>44</v>
      </c>
    </row>
    <row r="72" spans="1:16" ht="127.5" x14ac:dyDescent="0.2">
      <c r="A72" t="s">
        <v>49</v>
      </c>
      <c r="E72" s="24" t="s">
        <v>97</v>
      </c>
    </row>
    <row r="73" spans="1:16" x14ac:dyDescent="0.2">
      <c r="A73" s="17" t="s">
        <v>42</v>
      </c>
      <c r="B73" s="18" t="s">
        <v>105</v>
      </c>
      <c r="C73" s="18" t="s">
        <v>106</v>
      </c>
      <c r="D73" s="17" t="s">
        <v>44</v>
      </c>
      <c r="E73" s="19" t="s">
        <v>107</v>
      </c>
      <c r="F73" s="20" t="s">
        <v>92</v>
      </c>
      <c r="G73" s="21">
        <v>2</v>
      </c>
      <c r="H73" s="22">
        <v>0</v>
      </c>
      <c r="I73" s="22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23" t="s">
        <v>47</v>
      </c>
      <c r="E74" s="24" t="s">
        <v>44</v>
      </c>
    </row>
    <row r="75" spans="1:16" x14ac:dyDescent="0.2">
      <c r="A75" s="25" t="s">
        <v>48</v>
      </c>
      <c r="E75" s="26" t="s">
        <v>44</v>
      </c>
    </row>
    <row r="76" spans="1:16" ht="114.75" x14ac:dyDescent="0.2">
      <c r="A76" t="s">
        <v>49</v>
      </c>
      <c r="E76" s="24" t="s">
        <v>101</v>
      </c>
    </row>
    <row r="77" spans="1:16" x14ac:dyDescent="0.2">
      <c r="A77" s="17" t="s">
        <v>42</v>
      </c>
      <c r="B77" s="18" t="s">
        <v>108</v>
      </c>
      <c r="C77" s="18" t="s">
        <v>109</v>
      </c>
      <c r="D77" s="17" t="s">
        <v>44</v>
      </c>
      <c r="E77" s="19" t="s">
        <v>110</v>
      </c>
      <c r="F77" s="20" t="s">
        <v>92</v>
      </c>
      <c r="G77" s="21">
        <v>2</v>
      </c>
      <c r="H77" s="22">
        <v>0</v>
      </c>
      <c r="I77" s="22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3" t="s">
        <v>47</v>
      </c>
      <c r="E78" s="24" t="s">
        <v>44</v>
      </c>
    </row>
    <row r="79" spans="1:16" x14ac:dyDescent="0.2">
      <c r="A79" s="25" t="s">
        <v>48</v>
      </c>
      <c r="E79" s="26" t="s">
        <v>44</v>
      </c>
    </row>
    <row r="80" spans="1:16" ht="127.5" x14ac:dyDescent="0.2">
      <c r="A80" t="s">
        <v>49</v>
      </c>
      <c r="E80" s="24" t="s">
        <v>97</v>
      </c>
    </row>
    <row r="81" spans="1:16" x14ac:dyDescent="0.2">
      <c r="A81" s="17" t="s">
        <v>42</v>
      </c>
      <c r="B81" s="18" t="s">
        <v>111</v>
      </c>
      <c r="C81" s="18" t="s">
        <v>112</v>
      </c>
      <c r="D81" s="17" t="s">
        <v>44</v>
      </c>
      <c r="E81" s="19" t="s">
        <v>113</v>
      </c>
      <c r="F81" s="20" t="s">
        <v>92</v>
      </c>
      <c r="G81" s="21">
        <v>8</v>
      </c>
      <c r="H81" s="22">
        <v>0</v>
      </c>
      <c r="I81" s="22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3" t="s">
        <v>47</v>
      </c>
      <c r="E82" s="24" t="s">
        <v>44</v>
      </c>
    </row>
    <row r="83" spans="1:16" x14ac:dyDescent="0.2">
      <c r="A83" s="25" t="s">
        <v>48</v>
      </c>
      <c r="E83" s="26" t="s">
        <v>44</v>
      </c>
    </row>
    <row r="84" spans="1:16" ht="127.5" x14ac:dyDescent="0.2">
      <c r="A84" t="s">
        <v>49</v>
      </c>
      <c r="E84" s="24" t="s">
        <v>114</v>
      </c>
    </row>
    <row r="85" spans="1:16" x14ac:dyDescent="0.2">
      <c r="A85" s="17" t="s">
        <v>42</v>
      </c>
      <c r="B85" s="18" t="s">
        <v>115</v>
      </c>
      <c r="C85" s="18" t="s">
        <v>116</v>
      </c>
      <c r="D85" s="17" t="s">
        <v>44</v>
      </c>
      <c r="E85" s="19" t="s">
        <v>117</v>
      </c>
      <c r="F85" s="20" t="s">
        <v>92</v>
      </c>
      <c r="G85" s="21">
        <v>6</v>
      </c>
      <c r="H85" s="22">
        <v>0</v>
      </c>
      <c r="I85" s="22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3" t="s">
        <v>47</v>
      </c>
      <c r="E86" s="24" t="s">
        <v>44</v>
      </c>
    </row>
    <row r="87" spans="1:16" x14ac:dyDescent="0.2">
      <c r="A87" s="25" t="s">
        <v>48</v>
      </c>
      <c r="E87" s="26" t="s">
        <v>44</v>
      </c>
    </row>
    <row r="88" spans="1:16" ht="127.5" x14ac:dyDescent="0.2">
      <c r="A88" t="s">
        <v>49</v>
      </c>
      <c r="E88" s="24" t="s">
        <v>114</v>
      </c>
    </row>
    <row r="89" spans="1:16" x14ac:dyDescent="0.2">
      <c r="A89" s="17" t="s">
        <v>42</v>
      </c>
      <c r="B89" s="18" t="s">
        <v>118</v>
      </c>
      <c r="C89" s="18" t="s">
        <v>119</v>
      </c>
      <c r="D89" s="17" t="s">
        <v>44</v>
      </c>
      <c r="E89" s="19" t="s">
        <v>120</v>
      </c>
      <c r="F89" s="20" t="s">
        <v>92</v>
      </c>
      <c r="G89" s="21">
        <v>10</v>
      </c>
      <c r="H89" s="22">
        <v>0</v>
      </c>
      <c r="I89" s="22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3" t="s">
        <v>47</v>
      </c>
      <c r="E90" s="24" t="s">
        <v>44</v>
      </c>
    </row>
    <row r="91" spans="1:16" x14ac:dyDescent="0.2">
      <c r="A91" s="25" t="s">
        <v>48</v>
      </c>
      <c r="E91" s="26" t="s">
        <v>44</v>
      </c>
    </row>
    <row r="92" spans="1:16" ht="165.75" x14ac:dyDescent="0.2">
      <c r="A92" t="s">
        <v>49</v>
      </c>
      <c r="E92" s="24" t="s">
        <v>121</v>
      </c>
    </row>
    <row r="93" spans="1:16" x14ac:dyDescent="0.2">
      <c r="A93" s="17" t="s">
        <v>42</v>
      </c>
      <c r="B93" s="18" t="s">
        <v>122</v>
      </c>
      <c r="C93" s="18" t="s">
        <v>123</v>
      </c>
      <c r="D93" s="17" t="s">
        <v>44</v>
      </c>
      <c r="E93" s="19" t="s">
        <v>124</v>
      </c>
      <c r="F93" s="20" t="s">
        <v>92</v>
      </c>
      <c r="G93" s="21">
        <v>10</v>
      </c>
      <c r="H93" s="22">
        <v>0</v>
      </c>
      <c r="I93" s="22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3" t="s">
        <v>47</v>
      </c>
      <c r="E94" s="24" t="s">
        <v>44</v>
      </c>
    </row>
    <row r="95" spans="1:16" x14ac:dyDescent="0.2">
      <c r="A95" s="25" t="s">
        <v>48</v>
      </c>
      <c r="E95" s="26" t="s">
        <v>44</v>
      </c>
    </row>
    <row r="96" spans="1:16" ht="127.5" x14ac:dyDescent="0.2">
      <c r="A96" t="s">
        <v>49</v>
      </c>
      <c r="E96" s="24" t="s">
        <v>97</v>
      </c>
    </row>
    <row r="97" spans="1:16" x14ac:dyDescent="0.2">
      <c r="A97" s="17" t="s">
        <v>42</v>
      </c>
      <c r="B97" s="18" t="s">
        <v>125</v>
      </c>
      <c r="C97" s="18" t="s">
        <v>126</v>
      </c>
      <c r="D97" s="17" t="s">
        <v>44</v>
      </c>
      <c r="E97" s="19" t="s">
        <v>127</v>
      </c>
      <c r="F97" s="20" t="s">
        <v>128</v>
      </c>
      <c r="G97" s="21">
        <v>12</v>
      </c>
      <c r="H97" s="22">
        <v>0</v>
      </c>
      <c r="I97" s="22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3" t="s">
        <v>47</v>
      </c>
      <c r="E98" s="24" t="s">
        <v>44</v>
      </c>
    </row>
    <row r="99" spans="1:16" x14ac:dyDescent="0.2">
      <c r="A99" s="25" t="s">
        <v>48</v>
      </c>
      <c r="E99" s="26" t="s">
        <v>44</v>
      </c>
    </row>
    <row r="100" spans="1:16" ht="165.75" x14ac:dyDescent="0.2">
      <c r="A100" t="s">
        <v>49</v>
      </c>
      <c r="E100" s="24" t="s">
        <v>129</v>
      </c>
    </row>
    <row r="101" spans="1:16" x14ac:dyDescent="0.2">
      <c r="A101" s="17" t="s">
        <v>42</v>
      </c>
      <c r="B101" s="18" t="s">
        <v>130</v>
      </c>
      <c r="C101" s="18" t="s">
        <v>131</v>
      </c>
      <c r="D101" s="17" t="s">
        <v>44</v>
      </c>
      <c r="E101" s="19" t="s">
        <v>132</v>
      </c>
      <c r="F101" s="20" t="s">
        <v>133</v>
      </c>
      <c r="G101" s="21">
        <v>8.06</v>
      </c>
      <c r="H101" s="22">
        <v>0</v>
      </c>
      <c r="I101" s="22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3" t="s">
        <v>47</v>
      </c>
      <c r="E102" s="24" t="s">
        <v>44</v>
      </c>
    </row>
    <row r="103" spans="1:16" x14ac:dyDescent="0.2">
      <c r="A103" s="25" t="s">
        <v>48</v>
      </c>
      <c r="E103" s="26" t="s">
        <v>44</v>
      </c>
    </row>
    <row r="104" spans="1:16" ht="102" x14ac:dyDescent="0.2">
      <c r="A104" t="s">
        <v>49</v>
      </c>
      <c r="E104" s="24" t="s">
        <v>134</v>
      </c>
    </row>
    <row r="105" spans="1:16" x14ac:dyDescent="0.2">
      <c r="A105" s="17" t="s">
        <v>42</v>
      </c>
      <c r="B105" s="18" t="s">
        <v>135</v>
      </c>
      <c r="C105" s="18" t="s">
        <v>136</v>
      </c>
      <c r="D105" s="17" t="s">
        <v>44</v>
      </c>
      <c r="E105" s="19" t="s">
        <v>137</v>
      </c>
      <c r="F105" s="20" t="s">
        <v>133</v>
      </c>
      <c r="G105" s="21">
        <v>8.06</v>
      </c>
      <c r="H105" s="22">
        <v>0</v>
      </c>
      <c r="I105" s="22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3" t="s">
        <v>47</v>
      </c>
      <c r="E106" s="24" t="s">
        <v>44</v>
      </c>
    </row>
    <row r="107" spans="1:16" x14ac:dyDescent="0.2">
      <c r="A107" s="25" t="s">
        <v>48</v>
      </c>
      <c r="E107" s="26" t="s">
        <v>44</v>
      </c>
    </row>
    <row r="108" spans="1:16" ht="102" x14ac:dyDescent="0.2">
      <c r="A108" t="s">
        <v>49</v>
      </c>
      <c r="E108" s="24" t="s">
        <v>138</v>
      </c>
    </row>
    <row r="109" spans="1:16" x14ac:dyDescent="0.2">
      <c r="A109" s="17" t="s">
        <v>42</v>
      </c>
      <c r="B109" s="18" t="s">
        <v>139</v>
      </c>
      <c r="C109" s="18" t="s">
        <v>140</v>
      </c>
      <c r="D109" s="17" t="s">
        <v>44</v>
      </c>
      <c r="E109" s="19" t="s">
        <v>141</v>
      </c>
      <c r="F109" s="20" t="s">
        <v>92</v>
      </c>
      <c r="G109" s="21">
        <v>24</v>
      </c>
      <c r="H109" s="22">
        <v>0</v>
      </c>
      <c r="I109" s="22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3" t="s">
        <v>47</v>
      </c>
      <c r="E110" s="24" t="s">
        <v>44</v>
      </c>
    </row>
    <row r="111" spans="1:16" x14ac:dyDescent="0.2">
      <c r="A111" s="25" t="s">
        <v>48</v>
      </c>
      <c r="E111" s="26" t="s">
        <v>44</v>
      </c>
    </row>
    <row r="112" spans="1:16" ht="102" x14ac:dyDescent="0.2">
      <c r="A112" t="s">
        <v>49</v>
      </c>
      <c r="E112" s="24" t="s">
        <v>142</v>
      </c>
    </row>
    <row r="113" spans="1:16" x14ac:dyDescent="0.2">
      <c r="A113" s="17" t="s">
        <v>42</v>
      </c>
      <c r="B113" s="18" t="s">
        <v>143</v>
      </c>
      <c r="C113" s="18" t="s">
        <v>144</v>
      </c>
      <c r="D113" s="17" t="s">
        <v>44</v>
      </c>
      <c r="E113" s="19" t="s">
        <v>145</v>
      </c>
      <c r="F113" s="20" t="s">
        <v>92</v>
      </c>
      <c r="G113" s="21">
        <v>24</v>
      </c>
      <c r="H113" s="22">
        <v>0</v>
      </c>
      <c r="I113" s="22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3" t="s">
        <v>47</v>
      </c>
      <c r="E114" s="24" t="s">
        <v>44</v>
      </c>
    </row>
    <row r="115" spans="1:16" x14ac:dyDescent="0.2">
      <c r="A115" s="25" t="s">
        <v>48</v>
      </c>
      <c r="E115" s="26" t="s">
        <v>44</v>
      </c>
    </row>
    <row r="116" spans="1:16" ht="102" x14ac:dyDescent="0.2">
      <c r="A116" t="s">
        <v>49</v>
      </c>
      <c r="E116" s="24" t="s">
        <v>146</v>
      </c>
    </row>
    <row r="117" spans="1:16" x14ac:dyDescent="0.2">
      <c r="A117" s="17" t="s">
        <v>42</v>
      </c>
      <c r="B117" s="18" t="s">
        <v>147</v>
      </c>
      <c r="C117" s="18" t="s">
        <v>148</v>
      </c>
      <c r="D117" s="17" t="s">
        <v>44</v>
      </c>
      <c r="E117" s="19" t="s">
        <v>149</v>
      </c>
      <c r="F117" s="20" t="s">
        <v>92</v>
      </c>
      <c r="G117" s="21">
        <v>6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3" t="s">
        <v>47</v>
      </c>
      <c r="E118" s="24" t="s">
        <v>44</v>
      </c>
    </row>
    <row r="119" spans="1:16" x14ac:dyDescent="0.2">
      <c r="A119" s="25" t="s">
        <v>48</v>
      </c>
      <c r="E119" s="26" t="s">
        <v>44</v>
      </c>
    </row>
    <row r="120" spans="1:16" ht="102" x14ac:dyDescent="0.2">
      <c r="A120" t="s">
        <v>49</v>
      </c>
      <c r="E120" s="24" t="s">
        <v>142</v>
      </c>
    </row>
    <row r="121" spans="1:16" x14ac:dyDescent="0.2">
      <c r="A121" s="17" t="s">
        <v>42</v>
      </c>
      <c r="B121" s="18" t="s">
        <v>150</v>
      </c>
      <c r="C121" s="18" t="s">
        <v>151</v>
      </c>
      <c r="D121" s="17" t="s">
        <v>44</v>
      </c>
      <c r="E121" s="19" t="s">
        <v>152</v>
      </c>
      <c r="F121" s="20" t="s">
        <v>92</v>
      </c>
      <c r="G121" s="21">
        <v>6</v>
      </c>
      <c r="H121" s="22">
        <v>0</v>
      </c>
      <c r="I121" s="22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3" t="s">
        <v>47</v>
      </c>
      <c r="E122" s="24" t="s">
        <v>44</v>
      </c>
    </row>
    <row r="123" spans="1:16" x14ac:dyDescent="0.2">
      <c r="A123" s="25" t="s">
        <v>48</v>
      </c>
      <c r="E123" s="26" t="s">
        <v>44</v>
      </c>
    </row>
    <row r="124" spans="1:16" ht="102" x14ac:dyDescent="0.2">
      <c r="A124" t="s">
        <v>49</v>
      </c>
      <c r="E124" s="24" t="s">
        <v>146</v>
      </c>
    </row>
    <row r="125" spans="1:16" x14ac:dyDescent="0.2">
      <c r="A125" s="17" t="s">
        <v>42</v>
      </c>
      <c r="B125" s="18" t="s">
        <v>153</v>
      </c>
      <c r="C125" s="18" t="s">
        <v>154</v>
      </c>
      <c r="D125" s="17" t="s">
        <v>44</v>
      </c>
      <c r="E125" s="19" t="s">
        <v>155</v>
      </c>
      <c r="F125" s="20" t="s">
        <v>92</v>
      </c>
      <c r="G125" s="21">
        <v>35</v>
      </c>
      <c r="H125" s="22">
        <v>0</v>
      </c>
      <c r="I125" s="22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23" t="s">
        <v>47</v>
      </c>
      <c r="E126" s="24" t="s">
        <v>44</v>
      </c>
    </row>
    <row r="127" spans="1:16" x14ac:dyDescent="0.2">
      <c r="A127" s="25" t="s">
        <v>48</v>
      </c>
      <c r="E127" s="26" t="s">
        <v>44</v>
      </c>
    </row>
    <row r="128" spans="1:16" ht="89.25" x14ac:dyDescent="0.2">
      <c r="A128" t="s">
        <v>49</v>
      </c>
      <c r="E128" s="24" t="s">
        <v>156</v>
      </c>
    </row>
    <row r="129" spans="1:16" x14ac:dyDescent="0.2">
      <c r="A129" s="17" t="s">
        <v>42</v>
      </c>
      <c r="B129" s="18" t="s">
        <v>157</v>
      </c>
      <c r="C129" s="18" t="s">
        <v>158</v>
      </c>
      <c r="D129" s="17" t="s">
        <v>44</v>
      </c>
      <c r="E129" s="19" t="s">
        <v>159</v>
      </c>
      <c r="F129" s="20" t="s">
        <v>92</v>
      </c>
      <c r="G129" s="21">
        <v>35</v>
      </c>
      <c r="H129" s="22">
        <v>0</v>
      </c>
      <c r="I129" s="22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3" t="s">
        <v>47</v>
      </c>
      <c r="E130" s="24" t="s">
        <v>44</v>
      </c>
    </row>
    <row r="131" spans="1:16" x14ac:dyDescent="0.2">
      <c r="A131" s="25" t="s">
        <v>48</v>
      </c>
      <c r="E131" s="26" t="s">
        <v>44</v>
      </c>
    </row>
    <row r="132" spans="1:16" ht="76.5" x14ac:dyDescent="0.2">
      <c r="A132" t="s">
        <v>49</v>
      </c>
      <c r="E132" s="24" t="s">
        <v>160</v>
      </c>
    </row>
    <row r="133" spans="1:16" x14ac:dyDescent="0.2">
      <c r="A133" s="17" t="s">
        <v>42</v>
      </c>
      <c r="B133" s="18" t="s">
        <v>161</v>
      </c>
      <c r="C133" s="18" t="s">
        <v>162</v>
      </c>
      <c r="D133" s="17" t="s">
        <v>44</v>
      </c>
      <c r="E133" s="19" t="s">
        <v>163</v>
      </c>
      <c r="F133" s="20" t="s">
        <v>92</v>
      </c>
      <c r="G133" s="21">
        <v>2</v>
      </c>
      <c r="H133" s="22">
        <v>0</v>
      </c>
      <c r="I133" s="22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3" t="s">
        <v>47</v>
      </c>
      <c r="E134" s="24" t="s">
        <v>44</v>
      </c>
    </row>
    <row r="135" spans="1:16" x14ac:dyDescent="0.2">
      <c r="A135" s="25" t="s">
        <v>48</v>
      </c>
      <c r="E135" s="26" t="s">
        <v>44</v>
      </c>
    </row>
    <row r="136" spans="1:16" ht="114.75" x14ac:dyDescent="0.2">
      <c r="A136" t="s">
        <v>49</v>
      </c>
      <c r="E136" s="24" t="s">
        <v>93</v>
      </c>
    </row>
    <row r="137" spans="1:16" x14ac:dyDescent="0.2">
      <c r="A137" s="17" t="s">
        <v>42</v>
      </c>
      <c r="B137" s="18" t="s">
        <v>164</v>
      </c>
      <c r="C137" s="18" t="s">
        <v>165</v>
      </c>
      <c r="D137" s="17" t="s">
        <v>44</v>
      </c>
      <c r="E137" s="19" t="s">
        <v>166</v>
      </c>
      <c r="F137" s="20" t="s">
        <v>92</v>
      </c>
      <c r="G137" s="21">
        <v>2</v>
      </c>
      <c r="H137" s="22">
        <v>0</v>
      </c>
      <c r="I137" s="22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3" t="s">
        <v>47</v>
      </c>
      <c r="E138" s="24" t="s">
        <v>44</v>
      </c>
    </row>
    <row r="139" spans="1:16" x14ac:dyDescent="0.2">
      <c r="A139" s="25" t="s">
        <v>48</v>
      </c>
      <c r="E139" s="26" t="s">
        <v>44</v>
      </c>
    </row>
    <row r="140" spans="1:16" ht="140.25" x14ac:dyDescent="0.2">
      <c r="A140" t="s">
        <v>49</v>
      </c>
      <c r="E140" s="24" t="s">
        <v>167</v>
      </c>
    </row>
    <row r="141" spans="1:16" x14ac:dyDescent="0.2">
      <c r="A141" s="17" t="s">
        <v>42</v>
      </c>
      <c r="B141" s="18" t="s">
        <v>168</v>
      </c>
      <c r="C141" s="18" t="s">
        <v>169</v>
      </c>
      <c r="D141" s="17" t="s">
        <v>44</v>
      </c>
      <c r="E141" s="19" t="s">
        <v>170</v>
      </c>
      <c r="F141" s="20" t="s">
        <v>92</v>
      </c>
      <c r="G141" s="21">
        <v>1</v>
      </c>
      <c r="H141" s="22">
        <v>0</v>
      </c>
      <c r="I141" s="22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3" t="s">
        <v>47</v>
      </c>
      <c r="E142" s="24" t="s">
        <v>44</v>
      </c>
    </row>
    <row r="143" spans="1:16" x14ac:dyDescent="0.2">
      <c r="A143" s="25" t="s">
        <v>48</v>
      </c>
      <c r="E143" s="26" t="s">
        <v>44</v>
      </c>
    </row>
    <row r="144" spans="1:16" ht="114.75" x14ac:dyDescent="0.2">
      <c r="A144" t="s">
        <v>49</v>
      </c>
      <c r="E144" s="24" t="s">
        <v>101</v>
      </c>
    </row>
    <row r="145" spans="1:16" x14ac:dyDescent="0.2">
      <c r="A145" s="17" t="s">
        <v>42</v>
      </c>
      <c r="B145" s="18" t="s">
        <v>171</v>
      </c>
      <c r="C145" s="18" t="s">
        <v>172</v>
      </c>
      <c r="D145" s="17" t="s">
        <v>44</v>
      </c>
      <c r="E145" s="19" t="s">
        <v>173</v>
      </c>
      <c r="F145" s="20" t="s">
        <v>92</v>
      </c>
      <c r="G145" s="21">
        <v>1</v>
      </c>
      <c r="H145" s="22">
        <v>0</v>
      </c>
      <c r="I145" s="22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3" t="s">
        <v>47</v>
      </c>
      <c r="E146" s="24" t="s">
        <v>44</v>
      </c>
    </row>
    <row r="147" spans="1:16" x14ac:dyDescent="0.2">
      <c r="A147" s="25" t="s">
        <v>48</v>
      </c>
      <c r="E147" s="26" t="s">
        <v>44</v>
      </c>
    </row>
    <row r="148" spans="1:16" ht="140.25" x14ac:dyDescent="0.2">
      <c r="A148" t="s">
        <v>49</v>
      </c>
      <c r="E148" s="24" t="s">
        <v>174</v>
      </c>
    </row>
    <row r="149" spans="1:16" x14ac:dyDescent="0.2">
      <c r="A149" s="17" t="s">
        <v>42</v>
      </c>
      <c r="B149" s="18" t="s">
        <v>175</v>
      </c>
      <c r="C149" s="18" t="s">
        <v>176</v>
      </c>
      <c r="D149" s="17" t="s">
        <v>44</v>
      </c>
      <c r="E149" s="19" t="s">
        <v>177</v>
      </c>
      <c r="F149" s="20" t="s">
        <v>92</v>
      </c>
      <c r="G149" s="21">
        <v>2</v>
      </c>
      <c r="H149" s="22">
        <v>0</v>
      </c>
      <c r="I149" s="22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23" t="s">
        <v>47</v>
      </c>
      <c r="E150" s="24" t="s">
        <v>44</v>
      </c>
    </row>
    <row r="151" spans="1:16" x14ac:dyDescent="0.2">
      <c r="A151" s="25" t="s">
        <v>48</v>
      </c>
      <c r="E151" s="26" t="s">
        <v>44</v>
      </c>
    </row>
    <row r="152" spans="1:16" ht="114.75" x14ac:dyDescent="0.2">
      <c r="A152" t="s">
        <v>49</v>
      </c>
      <c r="E152" s="24" t="s">
        <v>93</v>
      </c>
    </row>
    <row r="153" spans="1:16" x14ac:dyDescent="0.2">
      <c r="A153" s="17" t="s">
        <v>42</v>
      </c>
      <c r="B153" s="18" t="s">
        <v>178</v>
      </c>
      <c r="C153" s="18" t="s">
        <v>179</v>
      </c>
      <c r="D153" s="17" t="s">
        <v>44</v>
      </c>
      <c r="E153" s="19" t="s">
        <v>180</v>
      </c>
      <c r="F153" s="20" t="s">
        <v>92</v>
      </c>
      <c r="G153" s="21">
        <v>2</v>
      </c>
      <c r="H153" s="22">
        <v>0</v>
      </c>
      <c r="I153" s="22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3" t="s">
        <v>47</v>
      </c>
      <c r="E154" s="24" t="s">
        <v>44</v>
      </c>
    </row>
    <row r="155" spans="1:16" x14ac:dyDescent="0.2">
      <c r="A155" s="25" t="s">
        <v>48</v>
      </c>
      <c r="E155" s="26" t="s">
        <v>44</v>
      </c>
    </row>
    <row r="156" spans="1:16" ht="127.5" x14ac:dyDescent="0.2">
      <c r="A156" t="s">
        <v>49</v>
      </c>
      <c r="E156" s="24" t="s">
        <v>181</v>
      </c>
    </row>
    <row r="157" spans="1:16" x14ac:dyDescent="0.2">
      <c r="A157" s="17" t="s">
        <v>42</v>
      </c>
      <c r="B157" s="18" t="s">
        <v>182</v>
      </c>
      <c r="C157" s="18" t="s">
        <v>183</v>
      </c>
      <c r="D157" s="17" t="s">
        <v>44</v>
      </c>
      <c r="E157" s="19" t="s">
        <v>184</v>
      </c>
      <c r="F157" s="20" t="s">
        <v>92</v>
      </c>
      <c r="G157" s="21">
        <v>1</v>
      </c>
      <c r="H157" s="22">
        <v>0</v>
      </c>
      <c r="I157" s="22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3" t="s">
        <v>47</v>
      </c>
      <c r="E158" s="24" t="s">
        <v>44</v>
      </c>
    </row>
    <row r="159" spans="1:16" x14ac:dyDescent="0.2">
      <c r="A159" s="25" t="s">
        <v>48</v>
      </c>
      <c r="E159" s="26" t="s">
        <v>44</v>
      </c>
    </row>
    <row r="160" spans="1:16" ht="114.75" x14ac:dyDescent="0.2">
      <c r="A160" t="s">
        <v>49</v>
      </c>
      <c r="E160" s="24" t="s">
        <v>101</v>
      </c>
    </row>
    <row r="161" spans="1:16" x14ac:dyDescent="0.2">
      <c r="A161" s="17" t="s">
        <v>42</v>
      </c>
      <c r="B161" s="18" t="s">
        <v>185</v>
      </c>
      <c r="C161" s="18" t="s">
        <v>186</v>
      </c>
      <c r="D161" s="17" t="s">
        <v>44</v>
      </c>
      <c r="E161" s="19" t="s">
        <v>187</v>
      </c>
      <c r="F161" s="20" t="s">
        <v>92</v>
      </c>
      <c r="G161" s="21">
        <v>1</v>
      </c>
      <c r="H161" s="22">
        <v>0</v>
      </c>
      <c r="I161" s="22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3" t="s">
        <v>47</v>
      </c>
      <c r="E162" s="24" t="s">
        <v>44</v>
      </c>
    </row>
    <row r="163" spans="1:16" x14ac:dyDescent="0.2">
      <c r="A163" s="25" t="s">
        <v>48</v>
      </c>
      <c r="E163" s="26" t="s">
        <v>44</v>
      </c>
    </row>
    <row r="164" spans="1:16" ht="127.5" x14ac:dyDescent="0.2">
      <c r="A164" t="s">
        <v>49</v>
      </c>
      <c r="E164" s="24" t="s">
        <v>97</v>
      </c>
    </row>
    <row r="165" spans="1:16" x14ac:dyDescent="0.2">
      <c r="A165" s="17" t="s">
        <v>42</v>
      </c>
      <c r="B165" s="18" t="s">
        <v>188</v>
      </c>
      <c r="C165" s="18" t="s">
        <v>189</v>
      </c>
      <c r="D165" s="17" t="s">
        <v>44</v>
      </c>
      <c r="E165" s="19" t="s">
        <v>190</v>
      </c>
      <c r="F165" s="20" t="s">
        <v>92</v>
      </c>
      <c r="G165" s="21">
        <v>35</v>
      </c>
      <c r="H165" s="22">
        <v>0</v>
      </c>
      <c r="I165" s="22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3" t="s">
        <v>47</v>
      </c>
      <c r="E166" s="24" t="s">
        <v>44</v>
      </c>
    </row>
    <row r="167" spans="1:16" x14ac:dyDescent="0.2">
      <c r="A167" s="25" t="s">
        <v>48</v>
      </c>
      <c r="E167" s="26" t="s">
        <v>44</v>
      </c>
    </row>
    <row r="168" spans="1:16" ht="191.25" x14ac:dyDescent="0.2">
      <c r="A168" t="s">
        <v>49</v>
      </c>
      <c r="E168" s="24" t="s">
        <v>191</v>
      </c>
    </row>
    <row r="169" spans="1:16" x14ac:dyDescent="0.2">
      <c r="A169" s="17" t="s">
        <v>42</v>
      </c>
      <c r="B169" s="18" t="s">
        <v>192</v>
      </c>
      <c r="C169" s="18" t="s">
        <v>193</v>
      </c>
      <c r="D169" s="17" t="s">
        <v>44</v>
      </c>
      <c r="E169" s="19" t="s">
        <v>194</v>
      </c>
      <c r="F169" s="20" t="s">
        <v>92</v>
      </c>
      <c r="G169" s="21">
        <v>35</v>
      </c>
      <c r="H169" s="22">
        <v>0</v>
      </c>
      <c r="I169" s="22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3" t="s">
        <v>47</v>
      </c>
      <c r="E170" s="24" t="s">
        <v>44</v>
      </c>
    </row>
    <row r="171" spans="1:16" x14ac:dyDescent="0.2">
      <c r="A171" s="25" t="s">
        <v>48</v>
      </c>
      <c r="E171" s="26" t="s">
        <v>44</v>
      </c>
    </row>
    <row r="172" spans="1:16" ht="114.75" x14ac:dyDescent="0.2">
      <c r="A172" t="s">
        <v>49</v>
      </c>
      <c r="E172" s="24" t="s">
        <v>195</v>
      </c>
    </row>
    <row r="173" spans="1:16" x14ac:dyDescent="0.2">
      <c r="A173" s="17" t="s">
        <v>42</v>
      </c>
      <c r="B173" s="18" t="s">
        <v>196</v>
      </c>
      <c r="C173" s="18" t="s">
        <v>197</v>
      </c>
      <c r="D173" s="17" t="s">
        <v>44</v>
      </c>
      <c r="E173" s="19" t="s">
        <v>198</v>
      </c>
      <c r="F173" s="20" t="s">
        <v>92</v>
      </c>
      <c r="G173" s="21">
        <v>35</v>
      </c>
      <c r="H173" s="22">
        <v>0</v>
      </c>
      <c r="I173" s="22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23" t="s">
        <v>47</v>
      </c>
      <c r="E174" s="24" t="s">
        <v>44</v>
      </c>
    </row>
    <row r="175" spans="1:16" x14ac:dyDescent="0.2">
      <c r="A175" s="25" t="s">
        <v>48</v>
      </c>
      <c r="E175" s="26" t="s">
        <v>44</v>
      </c>
    </row>
    <row r="176" spans="1:16" ht="140.25" x14ac:dyDescent="0.2">
      <c r="A176" t="s">
        <v>49</v>
      </c>
      <c r="E176" s="24" t="s">
        <v>174</v>
      </c>
    </row>
    <row r="177" spans="1:16" ht="25.5" x14ac:dyDescent="0.2">
      <c r="A177" s="17" t="s">
        <v>42</v>
      </c>
      <c r="B177" s="18" t="s">
        <v>199</v>
      </c>
      <c r="C177" s="18" t="s">
        <v>200</v>
      </c>
      <c r="D177" s="17" t="s">
        <v>44</v>
      </c>
      <c r="E177" s="19" t="s">
        <v>201</v>
      </c>
      <c r="F177" s="20" t="s">
        <v>92</v>
      </c>
      <c r="G177" s="21">
        <v>2</v>
      </c>
      <c r="H177" s="22">
        <v>0</v>
      </c>
      <c r="I177" s="22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23" t="s">
        <v>47</v>
      </c>
      <c r="E178" s="24" t="s">
        <v>44</v>
      </c>
    </row>
    <row r="179" spans="1:16" x14ac:dyDescent="0.2">
      <c r="A179" s="25" t="s">
        <v>48</v>
      </c>
      <c r="E179" s="26" t="s">
        <v>44</v>
      </c>
    </row>
    <row r="180" spans="1:16" ht="191.25" x14ac:dyDescent="0.2">
      <c r="A180" t="s">
        <v>49</v>
      </c>
      <c r="E180" s="24" t="s">
        <v>202</v>
      </c>
    </row>
    <row r="181" spans="1:16" ht="25.5" x14ac:dyDescent="0.2">
      <c r="A181" s="17" t="s">
        <v>42</v>
      </c>
      <c r="B181" s="18" t="s">
        <v>203</v>
      </c>
      <c r="C181" s="18" t="s">
        <v>204</v>
      </c>
      <c r="D181" s="17" t="s">
        <v>44</v>
      </c>
      <c r="E181" s="19" t="s">
        <v>205</v>
      </c>
      <c r="F181" s="20" t="s">
        <v>92</v>
      </c>
      <c r="G181" s="21">
        <v>1</v>
      </c>
      <c r="H181" s="22">
        <v>0</v>
      </c>
      <c r="I181" s="22">
        <f>ROUND(ROUND(H181,2)*ROUND(G181,3),2)</f>
        <v>0</v>
      </c>
      <c r="O181">
        <f>(I181*21)/100</f>
        <v>0</v>
      </c>
      <c r="P181" t="s">
        <v>10</v>
      </c>
    </row>
    <row r="182" spans="1:16" x14ac:dyDescent="0.2">
      <c r="A182" s="23" t="s">
        <v>47</v>
      </c>
      <c r="E182" s="24" t="s">
        <v>44</v>
      </c>
    </row>
    <row r="183" spans="1:16" x14ac:dyDescent="0.2">
      <c r="A183" s="25" t="s">
        <v>48</v>
      </c>
      <c r="E183" s="26" t="s">
        <v>44</v>
      </c>
    </row>
    <row r="184" spans="1:16" ht="191.25" x14ac:dyDescent="0.2">
      <c r="A184" t="s">
        <v>49</v>
      </c>
      <c r="E184" s="24" t="s">
        <v>206</v>
      </c>
    </row>
    <row r="185" spans="1:16" x14ac:dyDescent="0.2">
      <c r="A185" s="17" t="s">
        <v>42</v>
      </c>
      <c r="B185" s="18" t="s">
        <v>207</v>
      </c>
      <c r="C185" s="18" t="s">
        <v>208</v>
      </c>
      <c r="D185" s="17" t="s">
        <v>44</v>
      </c>
      <c r="E185" s="19" t="s">
        <v>209</v>
      </c>
      <c r="F185" s="20" t="s">
        <v>92</v>
      </c>
      <c r="G185" s="21">
        <v>3</v>
      </c>
      <c r="H185" s="22">
        <v>0</v>
      </c>
      <c r="I185" s="22">
        <f>ROUND(ROUND(H185,2)*ROUND(G185,3),2)</f>
        <v>0</v>
      </c>
      <c r="O185">
        <f>(I185*21)/100</f>
        <v>0</v>
      </c>
      <c r="P185" t="s">
        <v>10</v>
      </c>
    </row>
    <row r="186" spans="1:16" x14ac:dyDescent="0.2">
      <c r="A186" s="23" t="s">
        <v>47</v>
      </c>
      <c r="E186" s="24" t="s">
        <v>44</v>
      </c>
    </row>
    <row r="187" spans="1:16" x14ac:dyDescent="0.2">
      <c r="A187" s="25" t="s">
        <v>48</v>
      </c>
      <c r="E187" s="26" t="s">
        <v>44</v>
      </c>
    </row>
    <row r="188" spans="1:16" ht="191.25" x14ac:dyDescent="0.2">
      <c r="A188" t="s">
        <v>49</v>
      </c>
      <c r="E188" s="24" t="s">
        <v>191</v>
      </c>
    </row>
    <row r="189" spans="1:16" x14ac:dyDescent="0.2">
      <c r="A189" s="17" t="s">
        <v>42</v>
      </c>
      <c r="B189" s="18" t="s">
        <v>210</v>
      </c>
      <c r="C189" s="18" t="s">
        <v>211</v>
      </c>
      <c r="D189" s="17" t="s">
        <v>44</v>
      </c>
      <c r="E189" s="19" t="s">
        <v>212</v>
      </c>
      <c r="F189" s="20" t="s">
        <v>92</v>
      </c>
      <c r="G189" s="21">
        <v>3</v>
      </c>
      <c r="H189" s="22">
        <v>0</v>
      </c>
      <c r="I189" s="22">
        <f>ROUND(ROUND(H189,2)*ROUND(G189,3),2)</f>
        <v>0</v>
      </c>
      <c r="O189">
        <f>(I189*21)/100</f>
        <v>0</v>
      </c>
      <c r="P189" t="s">
        <v>10</v>
      </c>
    </row>
    <row r="190" spans="1:16" x14ac:dyDescent="0.2">
      <c r="A190" s="23" t="s">
        <v>47</v>
      </c>
      <c r="E190" s="24" t="s">
        <v>44</v>
      </c>
    </row>
    <row r="191" spans="1:16" x14ac:dyDescent="0.2">
      <c r="A191" s="25" t="s">
        <v>48</v>
      </c>
      <c r="E191" s="26" t="s">
        <v>44</v>
      </c>
    </row>
    <row r="192" spans="1:16" ht="140.25" x14ac:dyDescent="0.2">
      <c r="A192" t="s">
        <v>49</v>
      </c>
      <c r="E192" s="24" t="s">
        <v>174</v>
      </c>
    </row>
    <row r="193" spans="1:16" x14ac:dyDescent="0.2">
      <c r="A193" s="17" t="s">
        <v>42</v>
      </c>
      <c r="B193" s="18" t="s">
        <v>213</v>
      </c>
      <c r="C193" s="18" t="s">
        <v>214</v>
      </c>
      <c r="D193" s="17" t="s">
        <v>44</v>
      </c>
      <c r="E193" s="19" t="s">
        <v>215</v>
      </c>
      <c r="F193" s="20" t="s">
        <v>92</v>
      </c>
      <c r="G193" s="21">
        <v>1</v>
      </c>
      <c r="H193" s="22">
        <v>0</v>
      </c>
      <c r="I193" s="22">
        <f>ROUND(ROUND(H193,2)*ROUND(G193,3),2)</f>
        <v>0</v>
      </c>
      <c r="O193">
        <f>(I193*21)/100</f>
        <v>0</v>
      </c>
      <c r="P193" t="s">
        <v>10</v>
      </c>
    </row>
    <row r="194" spans="1:16" x14ac:dyDescent="0.2">
      <c r="A194" s="23" t="s">
        <v>47</v>
      </c>
      <c r="E194" s="24" t="s">
        <v>44</v>
      </c>
    </row>
    <row r="195" spans="1:16" x14ac:dyDescent="0.2">
      <c r="A195" s="25" t="s">
        <v>48</v>
      </c>
      <c r="E195" s="26" t="s">
        <v>44</v>
      </c>
    </row>
    <row r="196" spans="1:16" ht="191.25" x14ac:dyDescent="0.2">
      <c r="A196" t="s">
        <v>49</v>
      </c>
      <c r="E196" s="24" t="s">
        <v>202</v>
      </c>
    </row>
    <row r="197" spans="1:16" x14ac:dyDescent="0.2">
      <c r="A197" s="17" t="s">
        <v>42</v>
      </c>
      <c r="B197" s="18" t="s">
        <v>216</v>
      </c>
      <c r="C197" s="18" t="s">
        <v>217</v>
      </c>
      <c r="D197" s="17" t="s">
        <v>44</v>
      </c>
      <c r="E197" s="19" t="s">
        <v>218</v>
      </c>
      <c r="F197" s="20" t="s">
        <v>92</v>
      </c>
      <c r="G197" s="21">
        <v>1</v>
      </c>
      <c r="H197" s="22">
        <v>0</v>
      </c>
      <c r="I197" s="22">
        <f>ROUND(ROUND(H197,2)*ROUND(G197,3),2)</f>
        <v>0</v>
      </c>
      <c r="O197">
        <f>(I197*21)/100</f>
        <v>0</v>
      </c>
      <c r="P197" t="s">
        <v>10</v>
      </c>
    </row>
    <row r="198" spans="1:16" x14ac:dyDescent="0.2">
      <c r="A198" s="23" t="s">
        <v>47</v>
      </c>
      <c r="E198" s="24" t="s">
        <v>44</v>
      </c>
    </row>
    <row r="199" spans="1:16" x14ac:dyDescent="0.2">
      <c r="A199" s="25" t="s">
        <v>48</v>
      </c>
      <c r="E199" s="26" t="s">
        <v>44</v>
      </c>
    </row>
    <row r="200" spans="1:16" ht="191.25" x14ac:dyDescent="0.2">
      <c r="A200" t="s">
        <v>49</v>
      </c>
      <c r="E200" s="24" t="s">
        <v>202</v>
      </c>
    </row>
    <row r="201" spans="1:16" x14ac:dyDescent="0.2">
      <c r="A201" s="17" t="s">
        <v>42</v>
      </c>
      <c r="B201" s="18" t="s">
        <v>219</v>
      </c>
      <c r="C201" s="18" t="s">
        <v>220</v>
      </c>
      <c r="D201" s="17" t="s">
        <v>44</v>
      </c>
      <c r="E201" s="19" t="s">
        <v>221</v>
      </c>
      <c r="F201" s="20" t="s">
        <v>92</v>
      </c>
      <c r="G201" s="21">
        <v>1</v>
      </c>
      <c r="H201" s="22">
        <v>0</v>
      </c>
      <c r="I201" s="22">
        <f>ROUND(ROUND(H201,2)*ROUND(G201,3),2)</f>
        <v>0</v>
      </c>
      <c r="O201">
        <f>(I201*21)/100</f>
        <v>0</v>
      </c>
      <c r="P201" t="s">
        <v>10</v>
      </c>
    </row>
    <row r="202" spans="1:16" x14ac:dyDescent="0.2">
      <c r="A202" s="23" t="s">
        <v>47</v>
      </c>
      <c r="E202" s="24" t="s">
        <v>44</v>
      </c>
    </row>
    <row r="203" spans="1:16" x14ac:dyDescent="0.2">
      <c r="A203" s="25" t="s">
        <v>48</v>
      </c>
      <c r="E203" s="26" t="s">
        <v>44</v>
      </c>
    </row>
    <row r="204" spans="1:16" ht="140.25" x14ac:dyDescent="0.2">
      <c r="A204" t="s">
        <v>49</v>
      </c>
      <c r="E204" s="24" t="s">
        <v>167</v>
      </c>
    </row>
    <row r="205" spans="1:16" x14ac:dyDescent="0.2">
      <c r="A205" s="17" t="s">
        <v>42</v>
      </c>
      <c r="B205" s="18" t="s">
        <v>222</v>
      </c>
      <c r="C205" s="18" t="s">
        <v>223</v>
      </c>
      <c r="D205" s="17" t="s">
        <v>44</v>
      </c>
      <c r="E205" s="19" t="s">
        <v>224</v>
      </c>
      <c r="F205" s="20" t="s">
        <v>92</v>
      </c>
      <c r="G205" s="21">
        <v>1</v>
      </c>
      <c r="H205" s="22">
        <v>0</v>
      </c>
      <c r="I205" s="22">
        <f>ROUND(ROUND(H205,2)*ROUND(G205,3),2)</f>
        <v>0</v>
      </c>
      <c r="O205">
        <f>(I205*21)/100</f>
        <v>0</v>
      </c>
      <c r="P205" t="s">
        <v>10</v>
      </c>
    </row>
    <row r="206" spans="1:16" x14ac:dyDescent="0.2">
      <c r="A206" s="23" t="s">
        <v>47</v>
      </c>
      <c r="E206" s="24" t="s">
        <v>44</v>
      </c>
    </row>
    <row r="207" spans="1:16" x14ac:dyDescent="0.2">
      <c r="A207" s="25" t="s">
        <v>48</v>
      </c>
      <c r="E207" s="26" t="s">
        <v>44</v>
      </c>
    </row>
    <row r="208" spans="1:16" ht="191.25" x14ac:dyDescent="0.2">
      <c r="A208" t="s">
        <v>49</v>
      </c>
      <c r="E208" s="24" t="s">
        <v>202</v>
      </c>
    </row>
    <row r="209" spans="1:16" x14ac:dyDescent="0.2">
      <c r="A209" s="17" t="s">
        <v>42</v>
      </c>
      <c r="B209" s="18" t="s">
        <v>225</v>
      </c>
      <c r="C209" s="18" t="s">
        <v>226</v>
      </c>
      <c r="D209" s="17" t="s">
        <v>44</v>
      </c>
      <c r="E209" s="19" t="s">
        <v>227</v>
      </c>
      <c r="F209" s="20" t="s">
        <v>92</v>
      </c>
      <c r="G209" s="21">
        <v>1</v>
      </c>
      <c r="H209" s="22">
        <v>0</v>
      </c>
      <c r="I209" s="22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23" t="s">
        <v>47</v>
      </c>
      <c r="E210" s="24" t="s">
        <v>44</v>
      </c>
    </row>
    <row r="211" spans="1:16" x14ac:dyDescent="0.2">
      <c r="A211" s="25" t="s">
        <v>48</v>
      </c>
      <c r="E211" s="26" t="s">
        <v>44</v>
      </c>
    </row>
    <row r="212" spans="1:16" ht="140.25" x14ac:dyDescent="0.2">
      <c r="A212" t="s">
        <v>49</v>
      </c>
      <c r="E212" s="24" t="s">
        <v>167</v>
      </c>
    </row>
    <row r="213" spans="1:16" x14ac:dyDescent="0.2">
      <c r="A213" s="17" t="s">
        <v>42</v>
      </c>
      <c r="B213" s="37" t="s">
        <v>228</v>
      </c>
      <c r="C213" s="37" t="s">
        <v>229</v>
      </c>
      <c r="D213" s="38" t="s">
        <v>44</v>
      </c>
      <c r="E213" s="39" t="s">
        <v>230</v>
      </c>
      <c r="F213" s="40" t="s">
        <v>92</v>
      </c>
      <c r="G213" s="45">
        <v>3</v>
      </c>
      <c r="H213" s="41">
        <v>0</v>
      </c>
      <c r="I213" s="41">
        <f>ROUND(ROUND(H213,2)*ROUND(G213,3),2)</f>
        <v>0</v>
      </c>
      <c r="O213">
        <f>(I213*21)/100</f>
        <v>0</v>
      </c>
      <c r="P213" t="s">
        <v>10</v>
      </c>
    </row>
    <row r="214" spans="1:16" x14ac:dyDescent="0.2">
      <c r="A214" s="23" t="s">
        <v>47</v>
      </c>
      <c r="B214" s="42"/>
      <c r="C214" s="42"/>
      <c r="D214" s="42"/>
      <c r="E214" s="43" t="s">
        <v>44</v>
      </c>
      <c r="F214" s="42"/>
      <c r="G214" s="42"/>
      <c r="H214" s="42"/>
      <c r="I214" s="42"/>
    </row>
    <row r="215" spans="1:16" x14ac:dyDescent="0.2">
      <c r="A215" s="25" t="s">
        <v>48</v>
      </c>
      <c r="B215" s="42"/>
      <c r="C215" s="42"/>
      <c r="D215" s="42"/>
      <c r="E215" s="44" t="s">
        <v>44</v>
      </c>
      <c r="F215" s="42"/>
      <c r="G215" s="42"/>
      <c r="H215" s="42"/>
      <c r="I215" s="42"/>
    </row>
    <row r="216" spans="1:16" ht="191.25" x14ac:dyDescent="0.2">
      <c r="A216" t="s">
        <v>49</v>
      </c>
      <c r="B216" s="42"/>
      <c r="C216" s="42"/>
      <c r="D216" s="42"/>
      <c r="E216" s="43" t="s">
        <v>231</v>
      </c>
      <c r="F216" s="42"/>
      <c r="G216" s="42"/>
      <c r="H216" s="42"/>
      <c r="I216" s="42"/>
    </row>
    <row r="217" spans="1:16" x14ac:dyDescent="0.2">
      <c r="A217" s="17" t="s">
        <v>42</v>
      </c>
      <c r="B217" s="18" t="s">
        <v>232</v>
      </c>
      <c r="C217" s="18" t="s">
        <v>233</v>
      </c>
      <c r="D217" s="17" t="s">
        <v>44</v>
      </c>
      <c r="E217" s="19" t="s">
        <v>234</v>
      </c>
      <c r="F217" s="20" t="s">
        <v>92</v>
      </c>
      <c r="G217" s="21">
        <v>35</v>
      </c>
      <c r="H217" s="22">
        <v>0</v>
      </c>
      <c r="I217" s="22">
        <f>ROUND(ROUND(H217,2)*ROUND(G217,3),2)</f>
        <v>0</v>
      </c>
      <c r="O217">
        <f>(I217*21)/100</f>
        <v>0</v>
      </c>
      <c r="P217" t="s">
        <v>10</v>
      </c>
    </row>
    <row r="218" spans="1:16" x14ac:dyDescent="0.2">
      <c r="A218" s="23" t="s">
        <v>47</v>
      </c>
      <c r="E218" s="24" t="s">
        <v>44</v>
      </c>
    </row>
    <row r="219" spans="1:16" x14ac:dyDescent="0.2">
      <c r="A219" s="25" t="s">
        <v>48</v>
      </c>
      <c r="E219" s="26" t="s">
        <v>44</v>
      </c>
    </row>
    <row r="220" spans="1:16" ht="191.25" x14ac:dyDescent="0.2">
      <c r="A220" t="s">
        <v>49</v>
      </c>
      <c r="E220" s="24" t="s">
        <v>191</v>
      </c>
    </row>
    <row r="221" spans="1:16" x14ac:dyDescent="0.2">
      <c r="A221" s="17" t="s">
        <v>42</v>
      </c>
      <c r="B221" s="18" t="s">
        <v>235</v>
      </c>
      <c r="C221" s="18" t="s">
        <v>236</v>
      </c>
      <c r="D221" s="17" t="s">
        <v>44</v>
      </c>
      <c r="E221" s="19" t="s">
        <v>237</v>
      </c>
      <c r="F221" s="20" t="s">
        <v>92</v>
      </c>
      <c r="G221" s="21">
        <v>35</v>
      </c>
      <c r="H221" s="22">
        <v>0</v>
      </c>
      <c r="I221" s="22">
        <f>ROUND(ROUND(H221,2)*ROUND(G221,3),2)</f>
        <v>0</v>
      </c>
      <c r="O221">
        <f>(I221*21)/100</f>
        <v>0</v>
      </c>
      <c r="P221" t="s">
        <v>10</v>
      </c>
    </row>
    <row r="222" spans="1:16" x14ac:dyDescent="0.2">
      <c r="A222" s="23" t="s">
        <v>47</v>
      </c>
      <c r="E222" s="24" t="s">
        <v>44</v>
      </c>
    </row>
    <row r="223" spans="1:16" x14ac:dyDescent="0.2">
      <c r="A223" s="25" t="s">
        <v>48</v>
      </c>
      <c r="E223" s="26" t="s">
        <v>44</v>
      </c>
    </row>
    <row r="224" spans="1:16" ht="191.25" x14ac:dyDescent="0.2">
      <c r="A224" t="s">
        <v>49</v>
      </c>
      <c r="E224" s="24" t="s">
        <v>191</v>
      </c>
    </row>
    <row r="225" spans="1:16" x14ac:dyDescent="0.2">
      <c r="A225" s="17" t="s">
        <v>42</v>
      </c>
      <c r="B225" s="18" t="s">
        <v>238</v>
      </c>
      <c r="C225" s="18" t="s">
        <v>239</v>
      </c>
      <c r="D225" s="17" t="s">
        <v>44</v>
      </c>
      <c r="E225" s="19" t="s">
        <v>240</v>
      </c>
      <c r="F225" s="20" t="s">
        <v>92</v>
      </c>
      <c r="G225" s="21">
        <v>7</v>
      </c>
      <c r="H225" s="22">
        <v>0</v>
      </c>
      <c r="I225" s="22">
        <f>ROUND(ROUND(H225,2)*ROUND(G225,3),2)</f>
        <v>0</v>
      </c>
      <c r="O225">
        <f>(I225*21)/100</f>
        <v>0</v>
      </c>
      <c r="P225" t="s">
        <v>10</v>
      </c>
    </row>
    <row r="226" spans="1:16" x14ac:dyDescent="0.2">
      <c r="A226" s="23" t="s">
        <v>47</v>
      </c>
      <c r="E226" s="24" t="s">
        <v>44</v>
      </c>
    </row>
    <row r="227" spans="1:16" x14ac:dyDescent="0.2">
      <c r="A227" s="25" t="s">
        <v>48</v>
      </c>
      <c r="E227" s="26" t="s">
        <v>44</v>
      </c>
    </row>
    <row r="228" spans="1:16" ht="191.25" x14ac:dyDescent="0.2">
      <c r="A228" t="s">
        <v>49</v>
      </c>
      <c r="E228" s="24" t="s">
        <v>191</v>
      </c>
    </row>
    <row r="229" spans="1:16" x14ac:dyDescent="0.2">
      <c r="A229" s="17" t="s">
        <v>42</v>
      </c>
      <c r="B229" s="18" t="s">
        <v>241</v>
      </c>
      <c r="C229" s="18" t="s">
        <v>242</v>
      </c>
      <c r="D229" s="17" t="s">
        <v>44</v>
      </c>
      <c r="E229" s="19" t="s">
        <v>243</v>
      </c>
      <c r="F229" s="20" t="s">
        <v>92</v>
      </c>
      <c r="G229" s="21">
        <v>35</v>
      </c>
      <c r="H229" s="22">
        <v>0</v>
      </c>
      <c r="I229" s="22">
        <f>ROUND(ROUND(H229,2)*ROUND(G229,3),2)</f>
        <v>0</v>
      </c>
      <c r="O229">
        <f>(I229*21)/100</f>
        <v>0</v>
      </c>
      <c r="P229" t="s">
        <v>10</v>
      </c>
    </row>
    <row r="230" spans="1:16" x14ac:dyDescent="0.2">
      <c r="A230" s="23" t="s">
        <v>47</v>
      </c>
      <c r="E230" s="24" t="s">
        <v>44</v>
      </c>
    </row>
    <row r="231" spans="1:16" x14ac:dyDescent="0.2">
      <c r="A231" s="25" t="s">
        <v>48</v>
      </c>
      <c r="E231" s="26" t="s">
        <v>44</v>
      </c>
    </row>
    <row r="232" spans="1:16" ht="127.5" x14ac:dyDescent="0.2">
      <c r="A232" t="s">
        <v>49</v>
      </c>
      <c r="E232" s="24" t="s">
        <v>244</v>
      </c>
    </row>
    <row r="233" spans="1:16" x14ac:dyDescent="0.2">
      <c r="A233" s="17" t="s">
        <v>42</v>
      </c>
      <c r="B233" s="18" t="s">
        <v>245</v>
      </c>
      <c r="C233" s="18" t="s">
        <v>246</v>
      </c>
      <c r="D233" s="17" t="s">
        <v>44</v>
      </c>
      <c r="E233" s="19" t="s">
        <v>247</v>
      </c>
      <c r="F233" s="20" t="s">
        <v>92</v>
      </c>
      <c r="G233" s="21">
        <v>35</v>
      </c>
      <c r="H233" s="22">
        <v>0</v>
      </c>
      <c r="I233" s="22">
        <f>ROUND(ROUND(H233,2)*ROUND(G233,3),2)</f>
        <v>0</v>
      </c>
      <c r="O233">
        <f>(I233*21)/100</f>
        <v>0</v>
      </c>
      <c r="P233" t="s">
        <v>10</v>
      </c>
    </row>
    <row r="234" spans="1:16" x14ac:dyDescent="0.2">
      <c r="A234" s="23" t="s">
        <v>47</v>
      </c>
      <c r="E234" s="24" t="s">
        <v>44</v>
      </c>
    </row>
    <row r="235" spans="1:16" x14ac:dyDescent="0.2">
      <c r="A235" s="25" t="s">
        <v>48</v>
      </c>
      <c r="E235" s="26" t="s">
        <v>44</v>
      </c>
    </row>
    <row r="236" spans="1:16" ht="153" x14ac:dyDescent="0.2">
      <c r="A236" t="s">
        <v>49</v>
      </c>
      <c r="E236" s="24" t="s">
        <v>248</v>
      </c>
    </row>
    <row r="237" spans="1:16" x14ac:dyDescent="0.2">
      <c r="A237" s="17" t="s">
        <v>42</v>
      </c>
      <c r="B237" s="18" t="s">
        <v>249</v>
      </c>
      <c r="C237" s="18" t="s">
        <v>250</v>
      </c>
      <c r="D237" s="17" t="s">
        <v>44</v>
      </c>
      <c r="E237" s="19" t="s">
        <v>251</v>
      </c>
      <c r="F237" s="20" t="s">
        <v>252</v>
      </c>
      <c r="G237" s="21">
        <v>3</v>
      </c>
      <c r="H237" s="22">
        <v>0</v>
      </c>
      <c r="I237" s="22">
        <f>ROUND(ROUND(H237,2)*ROUND(G237,3),2)</f>
        <v>0</v>
      </c>
      <c r="O237">
        <f>(I237*21)/100</f>
        <v>0</v>
      </c>
      <c r="P237" t="s">
        <v>10</v>
      </c>
    </row>
    <row r="238" spans="1:16" x14ac:dyDescent="0.2">
      <c r="A238" s="23" t="s">
        <v>47</v>
      </c>
      <c r="E238" s="24" t="s">
        <v>44</v>
      </c>
    </row>
    <row r="239" spans="1:16" x14ac:dyDescent="0.2">
      <c r="A239" s="25" t="s">
        <v>48</v>
      </c>
      <c r="E239" s="26" t="s">
        <v>44</v>
      </c>
    </row>
    <row r="240" spans="1:16" ht="140.25" x14ac:dyDescent="0.2">
      <c r="A240" t="s">
        <v>49</v>
      </c>
      <c r="E240" s="24" t="s">
        <v>253</v>
      </c>
    </row>
    <row r="241" spans="1:16" ht="25.5" x14ac:dyDescent="0.2">
      <c r="A241" s="17" t="s">
        <v>42</v>
      </c>
      <c r="B241" s="18" t="s">
        <v>254</v>
      </c>
      <c r="C241" s="18" t="s">
        <v>255</v>
      </c>
      <c r="D241" s="17" t="s">
        <v>44</v>
      </c>
      <c r="E241" s="19" t="s">
        <v>256</v>
      </c>
      <c r="F241" s="20" t="s">
        <v>257</v>
      </c>
      <c r="G241" s="21">
        <v>20</v>
      </c>
      <c r="H241" s="22">
        <v>0</v>
      </c>
      <c r="I241" s="22">
        <f>ROUND(ROUND(H241,2)*ROUND(G241,3),2)</f>
        <v>0</v>
      </c>
      <c r="O241">
        <f>(I241*21)/100</f>
        <v>0</v>
      </c>
      <c r="P241" t="s">
        <v>10</v>
      </c>
    </row>
    <row r="242" spans="1:16" x14ac:dyDescent="0.2">
      <c r="A242" s="23" t="s">
        <v>47</v>
      </c>
      <c r="E242" s="24" t="s">
        <v>44</v>
      </c>
    </row>
    <row r="243" spans="1:16" x14ac:dyDescent="0.2">
      <c r="A243" s="25" t="s">
        <v>48</v>
      </c>
      <c r="E243" s="26" t="s">
        <v>44</v>
      </c>
    </row>
    <row r="244" spans="1:16" ht="127.5" x14ac:dyDescent="0.2">
      <c r="A244" t="s">
        <v>49</v>
      </c>
      <c r="E244" s="24" t="s">
        <v>258</v>
      </c>
    </row>
    <row r="245" spans="1:16" x14ac:dyDescent="0.2">
      <c r="A245" s="17" t="s">
        <v>42</v>
      </c>
      <c r="B245" s="18" t="s">
        <v>259</v>
      </c>
      <c r="C245" s="18" t="s">
        <v>260</v>
      </c>
      <c r="D245" s="17" t="s">
        <v>44</v>
      </c>
      <c r="E245" s="19" t="s">
        <v>261</v>
      </c>
      <c r="F245" s="20" t="s">
        <v>92</v>
      </c>
      <c r="G245" s="21">
        <v>35</v>
      </c>
      <c r="H245" s="22">
        <v>0</v>
      </c>
      <c r="I245" s="22">
        <f>ROUND(ROUND(H245,2)*ROUND(G245,3),2)</f>
        <v>0</v>
      </c>
      <c r="O245">
        <f>(I245*21)/100</f>
        <v>0</v>
      </c>
      <c r="P245" t="s">
        <v>10</v>
      </c>
    </row>
    <row r="246" spans="1:16" x14ac:dyDescent="0.2">
      <c r="A246" s="23" t="s">
        <v>47</v>
      </c>
      <c r="E246" s="24" t="s">
        <v>44</v>
      </c>
    </row>
    <row r="247" spans="1:16" x14ac:dyDescent="0.2">
      <c r="A247" s="25" t="s">
        <v>48</v>
      </c>
      <c r="E247" s="26" t="s">
        <v>44</v>
      </c>
    </row>
    <row r="248" spans="1:16" ht="102" x14ac:dyDescent="0.2">
      <c r="A248" t="s">
        <v>49</v>
      </c>
      <c r="E248" s="24" t="s">
        <v>262</v>
      </c>
    </row>
    <row r="249" spans="1:16" x14ac:dyDescent="0.2">
      <c r="A249" s="17" t="s">
        <v>42</v>
      </c>
      <c r="B249" s="18" t="s">
        <v>263</v>
      </c>
      <c r="C249" s="18" t="s">
        <v>264</v>
      </c>
      <c r="D249" s="17" t="s">
        <v>44</v>
      </c>
      <c r="E249" s="19" t="s">
        <v>265</v>
      </c>
      <c r="F249" s="20" t="s">
        <v>257</v>
      </c>
      <c r="G249" s="21">
        <v>20</v>
      </c>
      <c r="H249" s="22">
        <v>0</v>
      </c>
      <c r="I249" s="22">
        <f>ROUND(ROUND(H249,2)*ROUND(G249,3),2)</f>
        <v>0</v>
      </c>
      <c r="O249">
        <f>(I249*21)/100</f>
        <v>0</v>
      </c>
      <c r="P249" t="s">
        <v>10</v>
      </c>
    </row>
    <row r="250" spans="1:16" x14ac:dyDescent="0.2">
      <c r="A250" s="23" t="s">
        <v>47</v>
      </c>
      <c r="E250" s="24" t="s">
        <v>44</v>
      </c>
    </row>
    <row r="251" spans="1:16" x14ac:dyDescent="0.2">
      <c r="A251" s="25" t="s">
        <v>48</v>
      </c>
      <c r="E251" s="26" t="s">
        <v>44</v>
      </c>
    </row>
    <row r="252" spans="1:16" ht="63.75" x14ac:dyDescent="0.2">
      <c r="A252" t="s">
        <v>49</v>
      </c>
      <c r="E252" s="24" t="s">
        <v>266</v>
      </c>
    </row>
    <row r="253" spans="1:16" x14ac:dyDescent="0.2">
      <c r="A253" s="17" t="s">
        <v>42</v>
      </c>
      <c r="B253" s="18" t="s">
        <v>267</v>
      </c>
      <c r="C253" s="18" t="s">
        <v>268</v>
      </c>
      <c r="D253" s="17" t="s">
        <v>44</v>
      </c>
      <c r="E253" s="19" t="s">
        <v>269</v>
      </c>
      <c r="F253" s="20" t="s">
        <v>92</v>
      </c>
      <c r="G253" s="21">
        <v>5</v>
      </c>
      <c r="H253" s="22">
        <v>0</v>
      </c>
      <c r="I253" s="22">
        <f>ROUND(ROUND(H253,2)*ROUND(G253,3),2)</f>
        <v>0</v>
      </c>
      <c r="O253">
        <f>(I253*21)/100</f>
        <v>0</v>
      </c>
      <c r="P253" t="s">
        <v>10</v>
      </c>
    </row>
    <row r="254" spans="1:16" x14ac:dyDescent="0.2">
      <c r="A254" s="23" t="s">
        <v>47</v>
      </c>
      <c r="E254" s="24" t="s">
        <v>44</v>
      </c>
    </row>
    <row r="255" spans="1:16" x14ac:dyDescent="0.2">
      <c r="A255" s="25" t="s">
        <v>48</v>
      </c>
      <c r="E255" s="26" t="s">
        <v>44</v>
      </c>
    </row>
    <row r="256" spans="1:16" ht="140.25" x14ac:dyDescent="0.2">
      <c r="A256" t="s">
        <v>49</v>
      </c>
      <c r="E256" s="24" t="s">
        <v>167</v>
      </c>
    </row>
    <row r="257" spans="1:16" ht="25.5" x14ac:dyDescent="0.2">
      <c r="A257" s="17" t="s">
        <v>42</v>
      </c>
      <c r="B257" s="18" t="s">
        <v>270</v>
      </c>
      <c r="C257" s="18" t="s">
        <v>271</v>
      </c>
      <c r="D257" s="17" t="s">
        <v>44</v>
      </c>
      <c r="E257" s="19" t="s">
        <v>272</v>
      </c>
      <c r="F257" s="20" t="s">
        <v>92</v>
      </c>
      <c r="G257" s="21">
        <v>1</v>
      </c>
      <c r="H257" s="22">
        <v>0</v>
      </c>
      <c r="I257" s="22">
        <f>ROUND(ROUND(H257,2)*ROUND(G257,3),2)</f>
        <v>0</v>
      </c>
      <c r="O257">
        <f>(I257*21)/100</f>
        <v>0</v>
      </c>
      <c r="P257" t="s">
        <v>10</v>
      </c>
    </row>
    <row r="258" spans="1:16" x14ac:dyDescent="0.2">
      <c r="A258" s="23" t="s">
        <v>47</v>
      </c>
      <c r="E258" s="24" t="s">
        <v>44</v>
      </c>
    </row>
    <row r="259" spans="1:16" x14ac:dyDescent="0.2">
      <c r="A259" s="25" t="s">
        <v>48</v>
      </c>
      <c r="E259" s="26" t="s">
        <v>44</v>
      </c>
    </row>
    <row r="260" spans="1:16" ht="114.75" x14ac:dyDescent="0.2">
      <c r="A260" t="s">
        <v>49</v>
      </c>
      <c r="E260" s="24" t="s">
        <v>93</v>
      </c>
    </row>
    <row r="261" spans="1:16" x14ac:dyDescent="0.2">
      <c r="A261" s="17" t="s">
        <v>42</v>
      </c>
      <c r="B261" s="18" t="s">
        <v>273</v>
      </c>
      <c r="C261" s="18" t="s">
        <v>274</v>
      </c>
      <c r="D261" s="17" t="s">
        <v>44</v>
      </c>
      <c r="E261" s="19" t="s">
        <v>275</v>
      </c>
      <c r="F261" s="20" t="s">
        <v>92</v>
      </c>
      <c r="G261" s="21">
        <v>1</v>
      </c>
      <c r="H261" s="22">
        <v>0</v>
      </c>
      <c r="I261" s="22">
        <f>ROUND(ROUND(H261,2)*ROUND(G261,3),2)</f>
        <v>0</v>
      </c>
      <c r="O261">
        <f>(I261*21)/100</f>
        <v>0</v>
      </c>
      <c r="P261" t="s">
        <v>10</v>
      </c>
    </row>
    <row r="262" spans="1:16" x14ac:dyDescent="0.2">
      <c r="A262" s="23" t="s">
        <v>47</v>
      </c>
      <c r="E262" s="24" t="s">
        <v>44</v>
      </c>
    </row>
    <row r="263" spans="1:16" x14ac:dyDescent="0.2">
      <c r="A263" s="25" t="s">
        <v>48</v>
      </c>
      <c r="E263" s="26" t="s">
        <v>44</v>
      </c>
    </row>
    <row r="264" spans="1:16" ht="140.25" x14ac:dyDescent="0.2">
      <c r="A264" t="s">
        <v>49</v>
      </c>
      <c r="E264" s="24" t="s">
        <v>167</v>
      </c>
    </row>
    <row r="265" spans="1:16" x14ac:dyDescent="0.2">
      <c r="A265" s="17" t="s">
        <v>42</v>
      </c>
      <c r="B265" s="18" t="s">
        <v>276</v>
      </c>
      <c r="C265" s="18" t="s">
        <v>277</v>
      </c>
      <c r="D265" s="17" t="s">
        <v>44</v>
      </c>
      <c r="E265" s="19" t="s">
        <v>278</v>
      </c>
      <c r="F265" s="20" t="s">
        <v>92</v>
      </c>
      <c r="G265" s="21">
        <v>10</v>
      </c>
      <c r="H265" s="22">
        <v>0</v>
      </c>
      <c r="I265" s="22">
        <f>ROUND(ROUND(H265,2)*ROUND(G265,3),2)</f>
        <v>0</v>
      </c>
      <c r="O265">
        <f>(I265*21)/100</f>
        <v>0</v>
      </c>
      <c r="P265" t="s">
        <v>10</v>
      </c>
    </row>
    <row r="266" spans="1:16" x14ac:dyDescent="0.2">
      <c r="A266" s="23" t="s">
        <v>47</v>
      </c>
      <c r="E266" s="24" t="s">
        <v>44</v>
      </c>
    </row>
    <row r="267" spans="1:16" x14ac:dyDescent="0.2">
      <c r="A267" s="25" t="s">
        <v>48</v>
      </c>
      <c r="E267" s="26" t="s">
        <v>44</v>
      </c>
    </row>
    <row r="268" spans="1:16" ht="114.75" x14ac:dyDescent="0.2">
      <c r="A268" t="s">
        <v>49</v>
      </c>
      <c r="E268" s="24" t="s">
        <v>101</v>
      </c>
    </row>
    <row r="269" spans="1:16" x14ac:dyDescent="0.2">
      <c r="A269" s="17" t="s">
        <v>42</v>
      </c>
      <c r="B269" s="18" t="s">
        <v>279</v>
      </c>
      <c r="C269" s="18" t="s">
        <v>280</v>
      </c>
      <c r="D269" s="17" t="s">
        <v>44</v>
      </c>
      <c r="E269" s="19" t="s">
        <v>281</v>
      </c>
      <c r="F269" s="20" t="s">
        <v>92</v>
      </c>
      <c r="G269" s="21">
        <v>10</v>
      </c>
      <c r="H269" s="22">
        <v>0</v>
      </c>
      <c r="I269" s="22">
        <f>ROUND(ROUND(H269,2)*ROUND(G269,3),2)</f>
        <v>0</v>
      </c>
      <c r="O269">
        <f>(I269*21)/100</f>
        <v>0</v>
      </c>
      <c r="P269" t="s">
        <v>10</v>
      </c>
    </row>
    <row r="270" spans="1:16" x14ac:dyDescent="0.2">
      <c r="A270" s="23" t="s">
        <v>47</v>
      </c>
      <c r="E270" s="24" t="s">
        <v>44</v>
      </c>
    </row>
    <row r="271" spans="1:16" x14ac:dyDescent="0.2">
      <c r="A271" s="25" t="s">
        <v>48</v>
      </c>
      <c r="E271" s="26" t="s">
        <v>44</v>
      </c>
    </row>
    <row r="272" spans="1:16" ht="140.25" x14ac:dyDescent="0.2">
      <c r="A272" t="s">
        <v>49</v>
      </c>
      <c r="E272" s="24" t="s">
        <v>174</v>
      </c>
    </row>
    <row r="273" spans="1:16" x14ac:dyDescent="0.2">
      <c r="A273" s="17" t="s">
        <v>42</v>
      </c>
      <c r="B273" s="18" t="s">
        <v>282</v>
      </c>
      <c r="C273" s="18" t="s">
        <v>283</v>
      </c>
      <c r="D273" s="17" t="s">
        <v>44</v>
      </c>
      <c r="E273" s="19" t="s">
        <v>284</v>
      </c>
      <c r="F273" s="20" t="s">
        <v>92</v>
      </c>
      <c r="G273" s="21">
        <v>3</v>
      </c>
      <c r="H273" s="22">
        <v>0</v>
      </c>
      <c r="I273" s="22">
        <f>ROUND(ROUND(H273,2)*ROUND(G273,3),2)</f>
        <v>0</v>
      </c>
      <c r="O273">
        <f>(I273*21)/100</f>
        <v>0</v>
      </c>
      <c r="P273" t="s">
        <v>10</v>
      </c>
    </row>
    <row r="274" spans="1:16" x14ac:dyDescent="0.2">
      <c r="A274" s="23" t="s">
        <v>47</v>
      </c>
      <c r="E274" s="24" t="s">
        <v>44</v>
      </c>
    </row>
    <row r="275" spans="1:16" x14ac:dyDescent="0.2">
      <c r="A275" s="25" t="s">
        <v>48</v>
      </c>
      <c r="E275" s="26" t="s">
        <v>44</v>
      </c>
    </row>
    <row r="276" spans="1:16" ht="178.5" x14ac:dyDescent="0.2">
      <c r="A276" t="s">
        <v>49</v>
      </c>
      <c r="E276" s="24" t="s">
        <v>285</v>
      </c>
    </row>
    <row r="277" spans="1:16" x14ac:dyDescent="0.2">
      <c r="A277" s="17" t="s">
        <v>42</v>
      </c>
      <c r="B277" s="18" t="s">
        <v>286</v>
      </c>
      <c r="C277" s="18" t="s">
        <v>287</v>
      </c>
      <c r="D277" s="17" t="s">
        <v>44</v>
      </c>
      <c r="E277" s="19" t="s">
        <v>288</v>
      </c>
      <c r="F277" s="20" t="s">
        <v>92</v>
      </c>
      <c r="G277" s="21">
        <v>3</v>
      </c>
      <c r="H277" s="22">
        <v>0</v>
      </c>
      <c r="I277" s="22">
        <f>ROUND(ROUND(H277,2)*ROUND(G277,3),2)</f>
        <v>0</v>
      </c>
      <c r="O277">
        <f>(I277*21)/100</f>
        <v>0</v>
      </c>
      <c r="P277" t="s">
        <v>10</v>
      </c>
    </row>
    <row r="278" spans="1:16" x14ac:dyDescent="0.2">
      <c r="A278" s="23" t="s">
        <v>47</v>
      </c>
      <c r="E278" s="24" t="s">
        <v>44</v>
      </c>
    </row>
    <row r="279" spans="1:16" x14ac:dyDescent="0.2">
      <c r="A279" s="25" t="s">
        <v>48</v>
      </c>
      <c r="E279" s="26" t="s">
        <v>44</v>
      </c>
    </row>
    <row r="280" spans="1:16" ht="127.5" x14ac:dyDescent="0.2">
      <c r="A280" t="s">
        <v>49</v>
      </c>
      <c r="E280" s="24" t="s">
        <v>97</v>
      </c>
    </row>
    <row r="281" spans="1:16" x14ac:dyDescent="0.2">
      <c r="A281" s="17" t="s">
        <v>42</v>
      </c>
      <c r="B281" s="18" t="s">
        <v>289</v>
      </c>
      <c r="C281" s="18" t="s">
        <v>290</v>
      </c>
      <c r="D281" s="17" t="s">
        <v>44</v>
      </c>
      <c r="E281" s="19" t="s">
        <v>291</v>
      </c>
      <c r="F281" s="20" t="s">
        <v>292</v>
      </c>
      <c r="G281" s="21">
        <v>1</v>
      </c>
      <c r="H281" s="22">
        <v>0</v>
      </c>
      <c r="I281" s="22">
        <f>ROUND(ROUND(H281,2)*ROUND(G281,3),2)</f>
        <v>0</v>
      </c>
      <c r="O281">
        <f>(I281*21)/100</f>
        <v>0</v>
      </c>
      <c r="P281" t="s">
        <v>10</v>
      </c>
    </row>
    <row r="282" spans="1:16" x14ac:dyDescent="0.2">
      <c r="A282" s="23" t="s">
        <v>47</v>
      </c>
      <c r="E282" s="24" t="s">
        <v>44</v>
      </c>
    </row>
    <row r="283" spans="1:16" x14ac:dyDescent="0.2">
      <c r="A283" s="25" t="s">
        <v>48</v>
      </c>
      <c r="E283" s="26" t="s">
        <v>44</v>
      </c>
    </row>
    <row r="284" spans="1:16" ht="140.25" x14ac:dyDescent="0.2">
      <c r="A284" t="s">
        <v>49</v>
      </c>
      <c r="E284" s="24" t="s">
        <v>167</v>
      </c>
    </row>
    <row r="285" spans="1:16" x14ac:dyDescent="0.2">
      <c r="A285" s="17" t="s">
        <v>42</v>
      </c>
      <c r="B285" s="18" t="s">
        <v>293</v>
      </c>
      <c r="C285" s="18" t="s">
        <v>294</v>
      </c>
      <c r="D285" s="17" t="s">
        <v>44</v>
      </c>
      <c r="E285" s="19" t="s">
        <v>295</v>
      </c>
      <c r="F285" s="20" t="s">
        <v>257</v>
      </c>
      <c r="G285" s="21">
        <v>20</v>
      </c>
      <c r="H285" s="22">
        <v>0</v>
      </c>
      <c r="I285" s="22">
        <f>ROUND(ROUND(H285,2)*ROUND(G285,3),2)</f>
        <v>0</v>
      </c>
      <c r="O285">
        <f>(I285*21)/100</f>
        <v>0</v>
      </c>
      <c r="P285" t="s">
        <v>10</v>
      </c>
    </row>
    <row r="286" spans="1:16" x14ac:dyDescent="0.2">
      <c r="A286" s="23" t="s">
        <v>47</v>
      </c>
      <c r="E286" s="24" t="s">
        <v>44</v>
      </c>
    </row>
    <row r="287" spans="1:16" x14ac:dyDescent="0.2">
      <c r="A287" s="25" t="s">
        <v>48</v>
      </c>
      <c r="E287" s="26" t="s">
        <v>44</v>
      </c>
    </row>
    <row r="288" spans="1:16" ht="89.25" x14ac:dyDescent="0.2">
      <c r="A288" t="s">
        <v>49</v>
      </c>
      <c r="E288" s="24" t="s">
        <v>296</v>
      </c>
    </row>
    <row r="289" spans="1:16" x14ac:dyDescent="0.2">
      <c r="A289" s="17" t="s">
        <v>42</v>
      </c>
      <c r="B289" s="18" t="s">
        <v>297</v>
      </c>
      <c r="C289" s="18" t="s">
        <v>298</v>
      </c>
      <c r="D289" s="17" t="s">
        <v>44</v>
      </c>
      <c r="E289" s="19" t="s">
        <v>299</v>
      </c>
      <c r="F289" s="20" t="s">
        <v>92</v>
      </c>
      <c r="G289" s="21">
        <v>1</v>
      </c>
      <c r="H289" s="22">
        <v>0</v>
      </c>
      <c r="I289" s="22">
        <f>ROUND(ROUND(H289,2)*ROUND(G289,3),2)</f>
        <v>0</v>
      </c>
      <c r="O289">
        <f>(I289*21)/100</f>
        <v>0</v>
      </c>
      <c r="P289" t="s">
        <v>10</v>
      </c>
    </row>
    <row r="290" spans="1:16" x14ac:dyDescent="0.2">
      <c r="A290" s="23" t="s">
        <v>47</v>
      </c>
      <c r="E290" s="24" t="s">
        <v>44</v>
      </c>
    </row>
    <row r="291" spans="1:16" x14ac:dyDescent="0.2">
      <c r="A291" s="25" t="s">
        <v>48</v>
      </c>
      <c r="E291" s="26" t="s">
        <v>44</v>
      </c>
    </row>
    <row r="292" spans="1:16" ht="114.75" x14ac:dyDescent="0.2">
      <c r="A292" t="s">
        <v>49</v>
      </c>
      <c r="E292" s="24" t="s">
        <v>300</v>
      </c>
    </row>
    <row r="293" spans="1:16" x14ac:dyDescent="0.2">
      <c r="A293" s="17" t="s">
        <v>42</v>
      </c>
      <c r="B293" s="18" t="s">
        <v>301</v>
      </c>
      <c r="C293" s="18" t="s">
        <v>298</v>
      </c>
      <c r="D293" s="17" t="s">
        <v>34</v>
      </c>
      <c r="E293" s="19" t="s">
        <v>302</v>
      </c>
      <c r="F293" s="20" t="s">
        <v>92</v>
      </c>
      <c r="G293" s="21">
        <v>1</v>
      </c>
      <c r="H293" s="22">
        <v>0</v>
      </c>
      <c r="I293" s="22">
        <f>ROUND(ROUND(H293,2)*ROUND(G293,3),2)</f>
        <v>0</v>
      </c>
      <c r="O293">
        <f>(I293*21)/100</f>
        <v>0</v>
      </c>
      <c r="P293" t="s">
        <v>10</v>
      </c>
    </row>
    <row r="294" spans="1:16" x14ac:dyDescent="0.2">
      <c r="A294" s="23" t="s">
        <v>47</v>
      </c>
      <c r="E294" s="24" t="s">
        <v>44</v>
      </c>
    </row>
    <row r="295" spans="1:16" x14ac:dyDescent="0.2">
      <c r="A295" s="25" t="s">
        <v>48</v>
      </c>
      <c r="E295" s="26" t="s">
        <v>44</v>
      </c>
    </row>
    <row r="296" spans="1:16" ht="114.75" x14ac:dyDescent="0.2">
      <c r="A296" t="s">
        <v>49</v>
      </c>
      <c r="E296" s="24" t="s">
        <v>300</v>
      </c>
    </row>
    <row r="297" spans="1:16" x14ac:dyDescent="0.2">
      <c r="A297" s="17" t="s">
        <v>42</v>
      </c>
      <c r="B297" s="18" t="s">
        <v>303</v>
      </c>
      <c r="C297" s="18" t="s">
        <v>304</v>
      </c>
      <c r="D297" s="17" t="s">
        <v>44</v>
      </c>
      <c r="E297" s="19" t="s">
        <v>305</v>
      </c>
      <c r="F297" s="20" t="s">
        <v>92</v>
      </c>
      <c r="G297" s="21">
        <v>1</v>
      </c>
      <c r="H297" s="22">
        <v>0</v>
      </c>
      <c r="I297" s="22">
        <f>ROUND(ROUND(H297,2)*ROUND(G297,3),2)</f>
        <v>0</v>
      </c>
      <c r="O297">
        <f>(I297*21)/100</f>
        <v>0</v>
      </c>
      <c r="P297" t="s">
        <v>10</v>
      </c>
    </row>
    <row r="298" spans="1:16" x14ac:dyDescent="0.2">
      <c r="A298" s="23" t="s">
        <v>47</v>
      </c>
      <c r="E298" s="24" t="s">
        <v>44</v>
      </c>
    </row>
    <row r="299" spans="1:16" x14ac:dyDescent="0.2">
      <c r="A299" s="25" t="s">
        <v>48</v>
      </c>
      <c r="E299" s="26" t="s">
        <v>44</v>
      </c>
    </row>
    <row r="300" spans="1:16" ht="127.5" x14ac:dyDescent="0.2">
      <c r="A300" t="s">
        <v>49</v>
      </c>
      <c r="E300" s="24" t="s">
        <v>181</v>
      </c>
    </row>
    <row r="301" spans="1:16" x14ac:dyDescent="0.2">
      <c r="A301" s="17" t="s">
        <v>42</v>
      </c>
      <c r="B301" s="18" t="s">
        <v>306</v>
      </c>
      <c r="C301" s="18" t="s">
        <v>304</v>
      </c>
      <c r="D301" s="17" t="s">
        <v>34</v>
      </c>
      <c r="E301" s="19" t="s">
        <v>307</v>
      </c>
      <c r="F301" s="20" t="s">
        <v>92</v>
      </c>
      <c r="G301" s="21">
        <v>1</v>
      </c>
      <c r="H301" s="22">
        <v>0</v>
      </c>
      <c r="I301" s="22">
        <f>ROUND(ROUND(H301,2)*ROUND(G301,3),2)</f>
        <v>0</v>
      </c>
      <c r="O301">
        <f>(I301*21)/100</f>
        <v>0</v>
      </c>
      <c r="P301" t="s">
        <v>10</v>
      </c>
    </row>
    <row r="302" spans="1:16" x14ac:dyDescent="0.2">
      <c r="A302" s="23" t="s">
        <v>47</v>
      </c>
      <c r="E302" s="24" t="s">
        <v>44</v>
      </c>
    </row>
    <row r="303" spans="1:16" x14ac:dyDescent="0.2">
      <c r="A303" s="25" t="s">
        <v>48</v>
      </c>
      <c r="E303" s="26" t="s">
        <v>44</v>
      </c>
    </row>
    <row r="304" spans="1:16" ht="127.5" x14ac:dyDescent="0.2">
      <c r="A304" t="s">
        <v>49</v>
      </c>
      <c r="E304" s="24" t="s">
        <v>181</v>
      </c>
    </row>
    <row r="305" spans="1:16" x14ac:dyDescent="0.2">
      <c r="A305" s="17" t="s">
        <v>42</v>
      </c>
      <c r="B305" s="18" t="s">
        <v>308</v>
      </c>
      <c r="C305" s="18" t="s">
        <v>309</v>
      </c>
      <c r="D305" s="17" t="s">
        <v>44</v>
      </c>
      <c r="E305" s="19" t="s">
        <v>310</v>
      </c>
      <c r="F305" s="20" t="s">
        <v>92</v>
      </c>
      <c r="G305" s="21">
        <v>7</v>
      </c>
      <c r="H305" s="22">
        <v>0</v>
      </c>
      <c r="I305" s="22">
        <f>ROUND(ROUND(H305,2)*ROUND(G305,3),2)</f>
        <v>0</v>
      </c>
      <c r="O305">
        <f>(I305*21)/100</f>
        <v>0</v>
      </c>
      <c r="P305" t="s">
        <v>10</v>
      </c>
    </row>
    <row r="306" spans="1:16" x14ac:dyDescent="0.2">
      <c r="A306" s="23" t="s">
        <v>47</v>
      </c>
      <c r="E306" s="24" t="s">
        <v>44</v>
      </c>
    </row>
    <row r="307" spans="1:16" x14ac:dyDescent="0.2">
      <c r="A307" s="25" t="s">
        <v>48</v>
      </c>
      <c r="E307" s="26" t="s">
        <v>44</v>
      </c>
    </row>
    <row r="308" spans="1:16" ht="191.25" x14ac:dyDescent="0.2">
      <c r="A308" t="s">
        <v>49</v>
      </c>
      <c r="E308" s="24" t="s">
        <v>202</v>
      </c>
    </row>
    <row r="309" spans="1:16" x14ac:dyDescent="0.2">
      <c r="A309" s="17" t="s">
        <v>42</v>
      </c>
      <c r="B309" s="18" t="s">
        <v>311</v>
      </c>
      <c r="C309" s="18" t="s">
        <v>312</v>
      </c>
      <c r="D309" s="17" t="s">
        <v>44</v>
      </c>
      <c r="E309" s="19" t="s">
        <v>313</v>
      </c>
      <c r="F309" s="20" t="s">
        <v>92</v>
      </c>
      <c r="G309" s="21">
        <v>7</v>
      </c>
      <c r="H309" s="22">
        <v>0</v>
      </c>
      <c r="I309" s="22">
        <f>ROUND(ROUND(H309,2)*ROUND(G309,3),2)</f>
        <v>0</v>
      </c>
      <c r="O309">
        <f>(I309*21)/100</f>
        <v>0</v>
      </c>
      <c r="P309" t="s">
        <v>10</v>
      </c>
    </row>
    <row r="310" spans="1:16" x14ac:dyDescent="0.2">
      <c r="A310" s="23" t="s">
        <v>47</v>
      </c>
      <c r="E310" s="24" t="s">
        <v>44</v>
      </c>
    </row>
    <row r="311" spans="1:16" x14ac:dyDescent="0.2">
      <c r="A311" s="25" t="s">
        <v>48</v>
      </c>
      <c r="E311" s="26" t="s">
        <v>44</v>
      </c>
    </row>
    <row r="312" spans="1:16" ht="140.25" x14ac:dyDescent="0.2">
      <c r="A312" t="s">
        <v>49</v>
      </c>
      <c r="E312" s="24" t="s">
        <v>167</v>
      </c>
    </row>
    <row r="313" spans="1:16" ht="25.5" x14ac:dyDescent="0.2">
      <c r="A313" s="17" t="s">
        <v>42</v>
      </c>
      <c r="B313" s="18" t="s">
        <v>314</v>
      </c>
      <c r="C313" s="18" t="s">
        <v>315</v>
      </c>
      <c r="D313" s="17" t="s">
        <v>44</v>
      </c>
      <c r="E313" s="19" t="s">
        <v>316</v>
      </c>
      <c r="F313" s="20" t="s">
        <v>92</v>
      </c>
      <c r="G313" s="21">
        <v>5</v>
      </c>
      <c r="H313" s="22">
        <v>0</v>
      </c>
      <c r="I313" s="22">
        <f>ROUND(ROUND(H313,2)*ROUND(G313,3),2)</f>
        <v>0</v>
      </c>
      <c r="O313">
        <f>(I313*21)/100</f>
        <v>0</v>
      </c>
      <c r="P313" t="s">
        <v>10</v>
      </c>
    </row>
    <row r="314" spans="1:16" x14ac:dyDescent="0.2">
      <c r="A314" s="23" t="s">
        <v>47</v>
      </c>
      <c r="E314" s="24" t="s">
        <v>44</v>
      </c>
    </row>
    <row r="315" spans="1:16" x14ac:dyDescent="0.2">
      <c r="A315" s="25" t="s">
        <v>48</v>
      </c>
      <c r="E315" s="26" t="s">
        <v>44</v>
      </c>
    </row>
    <row r="316" spans="1:16" ht="114.75" x14ac:dyDescent="0.2">
      <c r="A316" t="s">
        <v>49</v>
      </c>
      <c r="E316" s="24" t="s">
        <v>93</v>
      </c>
    </row>
    <row r="317" spans="1:16" x14ac:dyDescent="0.2">
      <c r="A317" s="17" t="s">
        <v>42</v>
      </c>
      <c r="B317" s="18" t="s">
        <v>317</v>
      </c>
      <c r="C317" s="18" t="s">
        <v>318</v>
      </c>
      <c r="D317" s="17" t="s">
        <v>44</v>
      </c>
      <c r="E317" s="19" t="s">
        <v>319</v>
      </c>
      <c r="F317" s="20" t="s">
        <v>61</v>
      </c>
      <c r="G317" s="21">
        <v>555</v>
      </c>
      <c r="H317" s="22">
        <v>0</v>
      </c>
      <c r="I317" s="22">
        <f>ROUND(ROUND(H317,2)*ROUND(G317,3),2)</f>
        <v>0</v>
      </c>
      <c r="O317">
        <f>(I317*21)/100</f>
        <v>0</v>
      </c>
      <c r="P317" t="s">
        <v>10</v>
      </c>
    </row>
    <row r="318" spans="1:16" x14ac:dyDescent="0.2">
      <c r="A318" s="23" t="s">
        <v>47</v>
      </c>
      <c r="E318" s="24" t="s">
        <v>44</v>
      </c>
    </row>
    <row r="319" spans="1:16" x14ac:dyDescent="0.2">
      <c r="A319" s="25" t="s">
        <v>48</v>
      </c>
      <c r="E319" s="26" t="s">
        <v>44</v>
      </c>
    </row>
    <row r="320" spans="1:16" ht="114.75" x14ac:dyDescent="0.2">
      <c r="A320" t="s">
        <v>49</v>
      </c>
      <c r="E320" s="24" t="s">
        <v>320</v>
      </c>
    </row>
    <row r="321" spans="1:18" ht="12.75" customHeight="1" x14ac:dyDescent="0.2">
      <c r="A321" s="3" t="s">
        <v>40</v>
      </c>
      <c r="B321" s="3"/>
      <c r="C321" s="27" t="s">
        <v>38</v>
      </c>
      <c r="D321" s="3"/>
      <c r="E321" s="15" t="s">
        <v>321</v>
      </c>
      <c r="F321" s="3"/>
      <c r="G321" s="3"/>
      <c r="H321" s="3"/>
      <c r="I321" s="28">
        <f>0+Q321</f>
        <v>0</v>
      </c>
      <c r="O321">
        <f>0+R321</f>
        <v>0</v>
      </c>
      <c r="Q321">
        <f>0+I322</f>
        <v>0</v>
      </c>
      <c r="R321">
        <f>0+O322</f>
        <v>0</v>
      </c>
    </row>
    <row r="322" spans="1:18" ht="25.5" x14ac:dyDescent="0.2">
      <c r="A322" s="17" t="s">
        <v>42</v>
      </c>
      <c r="B322" s="18" t="s">
        <v>322</v>
      </c>
      <c r="C322" s="18" t="s">
        <v>323</v>
      </c>
      <c r="D322" s="17" t="s">
        <v>44</v>
      </c>
      <c r="E322" s="19" t="s">
        <v>324</v>
      </c>
      <c r="F322" s="20" t="s">
        <v>92</v>
      </c>
      <c r="G322" s="21">
        <v>10</v>
      </c>
      <c r="H322" s="22">
        <v>0</v>
      </c>
      <c r="I322" s="22">
        <f>ROUND(ROUND(H322,2)*ROUND(G322,3),2)</f>
        <v>0</v>
      </c>
      <c r="O322">
        <f>(I322*21)/100</f>
        <v>0</v>
      </c>
      <c r="P322" t="s">
        <v>10</v>
      </c>
    </row>
    <row r="323" spans="1:18" x14ac:dyDescent="0.2">
      <c r="A323" s="23" t="s">
        <v>47</v>
      </c>
      <c r="E323" s="24" t="s">
        <v>44</v>
      </c>
    </row>
    <row r="324" spans="1:18" x14ac:dyDescent="0.2">
      <c r="A324" s="25" t="s">
        <v>48</v>
      </c>
      <c r="E324" s="26" t="s">
        <v>44</v>
      </c>
    </row>
    <row r="325" spans="1:18" ht="140.25" x14ac:dyDescent="0.2">
      <c r="A325" t="s">
        <v>49</v>
      </c>
      <c r="E325" s="24" t="s">
        <v>325</v>
      </c>
    </row>
    <row r="326" spans="1:18" ht="12.75" customHeight="1" x14ac:dyDescent="0.2">
      <c r="A326" s="3" t="s">
        <v>40</v>
      </c>
      <c r="B326" s="3"/>
      <c r="C326" s="27" t="s">
        <v>326</v>
      </c>
      <c r="D326" s="3"/>
      <c r="E326" s="15" t="s">
        <v>327</v>
      </c>
      <c r="F326" s="3"/>
      <c r="G326" s="3"/>
      <c r="H326" s="3"/>
      <c r="I326" s="28">
        <f>0+Q326</f>
        <v>0</v>
      </c>
      <c r="O326">
        <f>0+R326</f>
        <v>0</v>
      </c>
      <c r="Q326">
        <f>0+I327+I331+I335+I339</f>
        <v>0</v>
      </c>
      <c r="R326">
        <f>0+O327+O331+O335+O339</f>
        <v>0</v>
      </c>
    </row>
    <row r="327" spans="1:18" ht="25.5" x14ac:dyDescent="0.2">
      <c r="A327" s="17" t="s">
        <v>42</v>
      </c>
      <c r="B327" s="18" t="s">
        <v>328</v>
      </c>
      <c r="C327" s="18" t="s">
        <v>329</v>
      </c>
      <c r="D327" s="17" t="s">
        <v>330</v>
      </c>
      <c r="E327" s="19" t="s">
        <v>331</v>
      </c>
      <c r="F327" s="20" t="s">
        <v>332</v>
      </c>
      <c r="G327" s="21">
        <v>0.02</v>
      </c>
      <c r="H327" s="22">
        <v>0</v>
      </c>
      <c r="I327" s="22">
        <f>ROUND(ROUND(H327,2)*ROUND(G327,3),2)</f>
        <v>0</v>
      </c>
      <c r="O327">
        <f>(I327*21)/100</f>
        <v>0</v>
      </c>
      <c r="P327" t="s">
        <v>10</v>
      </c>
    </row>
    <row r="328" spans="1:18" x14ac:dyDescent="0.2">
      <c r="A328" s="23" t="s">
        <v>47</v>
      </c>
      <c r="E328" s="24" t="s">
        <v>333</v>
      </c>
    </row>
    <row r="329" spans="1:18" x14ac:dyDescent="0.2">
      <c r="A329" s="25" t="s">
        <v>48</v>
      </c>
      <c r="E329" s="26" t="s">
        <v>44</v>
      </c>
    </row>
    <row r="330" spans="1:18" ht="153" x14ac:dyDescent="0.2">
      <c r="A330" t="s">
        <v>49</v>
      </c>
      <c r="E330" s="24" t="s">
        <v>334</v>
      </c>
    </row>
    <row r="331" spans="1:18" ht="25.5" x14ac:dyDescent="0.2">
      <c r="A331" s="17" t="s">
        <v>42</v>
      </c>
      <c r="B331" s="18" t="s">
        <v>335</v>
      </c>
      <c r="C331" s="18" t="s">
        <v>336</v>
      </c>
      <c r="D331" s="17" t="s">
        <v>330</v>
      </c>
      <c r="E331" s="19" t="s">
        <v>337</v>
      </c>
      <c r="F331" s="20" t="s">
        <v>332</v>
      </c>
      <c r="G331" s="21">
        <v>5.0000000000000001E-3</v>
      </c>
      <c r="H331" s="22">
        <v>0</v>
      </c>
      <c r="I331" s="22">
        <f>ROUND(ROUND(H331,2)*ROUND(G331,3),2)</f>
        <v>0</v>
      </c>
      <c r="O331">
        <f>(I331*21)/100</f>
        <v>0</v>
      </c>
      <c r="P331" t="s">
        <v>10</v>
      </c>
    </row>
    <row r="332" spans="1:18" x14ac:dyDescent="0.2">
      <c r="A332" s="23" t="s">
        <v>47</v>
      </c>
      <c r="E332" s="24" t="s">
        <v>333</v>
      </c>
    </row>
    <row r="333" spans="1:18" x14ac:dyDescent="0.2">
      <c r="A333" s="25" t="s">
        <v>48</v>
      </c>
      <c r="E333" s="26" t="s">
        <v>44</v>
      </c>
    </row>
    <row r="334" spans="1:18" ht="153" x14ac:dyDescent="0.2">
      <c r="A334" t="s">
        <v>49</v>
      </c>
      <c r="E334" s="24" t="s">
        <v>334</v>
      </c>
    </row>
    <row r="335" spans="1:18" ht="25.5" x14ac:dyDescent="0.2">
      <c r="A335" s="17" t="s">
        <v>42</v>
      </c>
      <c r="B335" s="18" t="s">
        <v>338</v>
      </c>
      <c r="C335" s="18" t="s">
        <v>339</v>
      </c>
      <c r="D335" s="17" t="s">
        <v>330</v>
      </c>
      <c r="E335" s="19" t="s">
        <v>340</v>
      </c>
      <c r="F335" s="20" t="s">
        <v>332</v>
      </c>
      <c r="G335" s="21">
        <v>5.0000000000000001E-3</v>
      </c>
      <c r="H335" s="22">
        <v>0</v>
      </c>
      <c r="I335" s="22">
        <f>ROUND(ROUND(H335,2)*ROUND(G335,3),2)</f>
        <v>0</v>
      </c>
      <c r="O335">
        <f>(I335*21)/100</f>
        <v>0</v>
      </c>
      <c r="P335" t="s">
        <v>10</v>
      </c>
    </row>
    <row r="336" spans="1:18" x14ac:dyDescent="0.2">
      <c r="A336" s="23" t="s">
        <v>47</v>
      </c>
      <c r="E336" s="24" t="s">
        <v>333</v>
      </c>
    </row>
    <row r="337" spans="1:16" x14ac:dyDescent="0.2">
      <c r="A337" s="25" t="s">
        <v>48</v>
      </c>
      <c r="E337" s="26" t="s">
        <v>44</v>
      </c>
    </row>
    <row r="338" spans="1:16" ht="153" x14ac:dyDescent="0.2">
      <c r="A338" t="s">
        <v>49</v>
      </c>
      <c r="E338" s="24" t="s">
        <v>334</v>
      </c>
    </row>
    <row r="339" spans="1:16" ht="25.5" x14ac:dyDescent="0.2">
      <c r="A339" s="17" t="s">
        <v>42</v>
      </c>
      <c r="B339" s="18" t="s">
        <v>341</v>
      </c>
      <c r="C339" s="18" t="s">
        <v>342</v>
      </c>
      <c r="D339" s="17" t="s">
        <v>330</v>
      </c>
      <c r="E339" s="19" t="s">
        <v>343</v>
      </c>
      <c r="F339" s="20" t="s">
        <v>332</v>
      </c>
      <c r="G339" s="21">
        <v>5.0000000000000001E-3</v>
      </c>
      <c r="H339" s="22">
        <v>0</v>
      </c>
      <c r="I339" s="22">
        <f>ROUND(ROUND(H339,2)*ROUND(G339,3),2)</f>
        <v>0</v>
      </c>
      <c r="O339">
        <f>(I339*21)/100</f>
        <v>0</v>
      </c>
      <c r="P339" t="s">
        <v>10</v>
      </c>
    </row>
    <row r="340" spans="1:16" x14ac:dyDescent="0.2">
      <c r="A340" s="23" t="s">
        <v>47</v>
      </c>
      <c r="E340" s="24" t="s">
        <v>333</v>
      </c>
    </row>
    <row r="341" spans="1:16" x14ac:dyDescent="0.2">
      <c r="A341" s="25" t="s">
        <v>48</v>
      </c>
      <c r="E341" s="26" t="s">
        <v>44</v>
      </c>
    </row>
    <row r="342" spans="1:16" ht="153" x14ac:dyDescent="0.2">
      <c r="A342" t="s">
        <v>49</v>
      </c>
      <c r="E342" s="24" t="s">
        <v>334</v>
      </c>
    </row>
    <row r="343" spans="1:16" x14ac:dyDescent="0.2">
      <c r="B343" s="46">
        <v>83</v>
      </c>
      <c r="C343" s="46" t="s">
        <v>344</v>
      </c>
      <c r="D343" s="47"/>
      <c r="E343" s="48" t="s">
        <v>345</v>
      </c>
      <c r="F343" s="49" t="s">
        <v>92</v>
      </c>
      <c r="G343" s="45">
        <v>80</v>
      </c>
      <c r="H343" s="50">
        <v>0</v>
      </c>
      <c r="I343" s="50">
        <f>ROUND(ROUND(H343,2)*ROUND(G343,3),2)</f>
        <v>0</v>
      </c>
    </row>
    <row r="344" spans="1:16" ht="12.75" customHeight="1" x14ac:dyDescent="0.2">
      <c r="B344" s="51"/>
      <c r="C344" s="51"/>
      <c r="D344" s="51"/>
      <c r="E344" s="51"/>
      <c r="F344" s="51"/>
      <c r="G344" s="51"/>
      <c r="H344" s="51"/>
      <c r="I344" s="51"/>
    </row>
    <row r="345" spans="1:16" ht="140.25" x14ac:dyDescent="0.2">
      <c r="B345" s="51"/>
      <c r="C345" s="51"/>
      <c r="D345" s="51"/>
      <c r="E345" s="52" t="s">
        <v>346</v>
      </c>
      <c r="F345" s="51"/>
      <c r="G345" s="51"/>
      <c r="H345" s="51"/>
      <c r="I345" s="51"/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1.2.9_PS 03-14-12_PS 03-14-12.2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2023-04-04T06:56:47Z</dcterms:created>
  <dcterms:modified xsi:type="dcterms:W3CDTF">2023-06-07T06:16:33Z</dcterms:modified>
</cp:coreProperties>
</file>